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5F8B2D56-3B97-4A6C-A6A0-989D5E1B7FEB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MOP mit 3 Variabl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6" i="2"/>
  <c r="B7" i="2" l="1"/>
  <c r="B6" i="2"/>
  <c r="B25" i="2" l="1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5" i="2"/>
  <c r="G5" i="2" l="1"/>
  <c r="C5" i="2"/>
</calcChain>
</file>

<file path=xl/sharedStrings.xml><?xml version="1.0" encoding="utf-8"?>
<sst xmlns="http://schemas.openxmlformats.org/spreadsheetml/2006/main" count="21" uniqueCount="20">
  <si>
    <t>Investition
Rückflüsse</t>
  </si>
  <si>
    <t>Laufzeit</t>
  </si>
  <si>
    <t>Jahr</t>
  </si>
  <si>
    <t>Rückfluss</t>
  </si>
  <si>
    <t>IKV</t>
  </si>
  <si>
    <t>LAUFZEIT</t>
  </si>
  <si>
    <t>-125.000 €
5.000 €</t>
  </si>
  <si>
    <t>Kapitel</t>
  </si>
  <si>
    <t>Thema</t>
  </si>
  <si>
    <t>Inhalt</t>
  </si>
  <si>
    <t>Autor</t>
  </si>
  <si>
    <t>Harald Nahrstedt</t>
  </si>
  <si>
    <t>Version</t>
  </si>
  <si>
    <t>Mehrfachoperationen mit drei Variablen</t>
  </si>
  <si>
    <t>Excel in Perfektion</t>
  </si>
  <si>
    <t>Springer Vieweg Verlag</t>
  </si>
  <si>
    <t>Investition</t>
  </si>
  <si>
    <t>Kosten kontrollieren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</si>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</sst>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Blue]#,##0\ &quot;€&quot;;[Red]\-#,##0\ &quot;€&quot;"/>
    <numFmt numFmtId="165" formatCode="#,##0.00\ &quot;€&quot;;\ ###0.00\ &quot;€&quot;"/>
    <numFmt numFmtId="166" formatCode="#&quot; Jahre&quot;"/>
    <numFmt numFmtId="167" formatCode="0.0%"/>
    <numFmt numFmtId="168" formatCode="_-* #,##0.00\ [$€-1]_-;\-* #,##0.00\ [$€-1]_-;_-* &quot;-&quot;??\ [$€-1]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</cellStyleXfs>
  <cellXfs count="37">
    <xf numFmtId="0" fontId="0" fillId="0" borderId="0" xfId="0"/>
    <xf numFmtId="0" fontId="2" fillId="0" borderId="0" xfId="2" applyFont="1"/>
    <xf numFmtId="14" fontId="2" fillId="0" borderId="0" xfId="2" applyNumberFormat="1" applyFont="1" applyAlignment="1">
      <alignment horizontal="left"/>
    </xf>
    <xf numFmtId="0" fontId="2" fillId="0" borderId="0" xfId="2" quotePrefix="1" applyFont="1" applyAlignment="1">
      <alignment horizontal="left" indent="1"/>
    </xf>
    <xf numFmtId="0" fontId="2" fillId="0" borderId="0" xfId="2" applyFont="1" applyAlignment="1">
      <alignment horizontal="left" indent="1"/>
    </xf>
    <xf numFmtId="0" fontId="2" fillId="0" borderId="0" xfId="4" applyFont="1" applyAlignment="1">
      <alignment horizontal="left" indent="1"/>
    </xf>
    <xf numFmtId="0" fontId="5" fillId="0" borderId="0" xfId="3" applyFont="1" applyAlignment="1">
      <alignment horizontal="left" indent="1"/>
    </xf>
    <xf numFmtId="14" fontId="2" fillId="0" borderId="0" xfId="2" applyNumberFormat="1" applyFont="1" applyAlignment="1">
      <alignment horizontal="left" indent="1"/>
    </xf>
    <xf numFmtId="0" fontId="2" fillId="0" borderId="0" xfId="3" applyFont="1" applyAlignment="1">
      <alignment horizontal="left" indent="1"/>
    </xf>
    <xf numFmtId="0" fontId="3" fillId="0" borderId="0" xfId="2" applyFont="1" applyAlignment="1">
      <alignment horizontal="left" indent="1"/>
    </xf>
    <xf numFmtId="0" fontId="0" fillId="0" borderId="0" xfId="2" applyFont="1" applyAlignment="1">
      <alignment horizontal="left" indent="1"/>
    </xf>
    <xf numFmtId="0" fontId="4" fillId="2" borderId="0" xfId="4" applyFont="1" applyFill="1"/>
    <xf numFmtId="0" fontId="4" fillId="2" borderId="0" xfId="4" applyFont="1" applyFill="1" applyAlignment="1">
      <alignment horizontal="center"/>
    </xf>
    <xf numFmtId="0" fontId="2" fillId="3" borderId="0" xfId="4" applyFont="1" applyFill="1" applyAlignment="1">
      <alignment wrapText="1"/>
    </xf>
    <xf numFmtId="0" fontId="2" fillId="3" borderId="0" xfId="4" applyFont="1" applyFill="1" applyAlignment="1">
      <alignment horizontal="center" wrapText="1"/>
    </xf>
    <xf numFmtId="0" fontId="2" fillId="3" borderId="0" xfId="4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7" fontId="8" fillId="0" borderId="0" xfId="0" applyNumberFormat="1" applyFont="1"/>
    <xf numFmtId="8" fontId="6" fillId="0" borderId="0" xfId="0" applyNumberFormat="1" applyFont="1"/>
    <xf numFmtId="0" fontId="6" fillId="0" borderId="0" xfId="0" applyFont="1" applyBorder="1" applyAlignment="1">
      <alignment wrapText="1"/>
    </xf>
    <xf numFmtId="0" fontId="6" fillId="0" borderId="0" xfId="0" applyFont="1" applyBorder="1"/>
    <xf numFmtId="166" fontId="6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Fill="1" applyAlignment="1">
      <alignment horizontal="center"/>
    </xf>
    <xf numFmtId="165" fontId="0" fillId="0" borderId="0" xfId="0" quotePrefix="1" applyNumberFormat="1" applyFont="1" applyBorder="1" applyAlignment="1">
      <alignment horizontal="right" wrapText="1"/>
    </xf>
    <xf numFmtId="0" fontId="7" fillId="0" borderId="0" xfId="0" applyFont="1" applyFill="1" applyBorder="1"/>
    <xf numFmtId="164" fontId="6" fillId="0" borderId="0" xfId="0" applyNumberFormat="1" applyFont="1" applyBorder="1"/>
    <xf numFmtId="164" fontId="6" fillId="0" borderId="0" xfId="1" applyNumberFormat="1" applyFont="1" applyBorder="1"/>
    <xf numFmtId="0" fontId="7" fillId="0" borderId="0" xfId="0" applyFont="1" applyAlignment="1">
      <alignment horizontal="left"/>
    </xf>
    <xf numFmtId="0" fontId="6" fillId="0" borderId="1" xfId="0" applyFont="1" applyFill="1" applyBorder="1" applyAlignment="1">
      <alignment wrapText="1"/>
    </xf>
    <xf numFmtId="0" fontId="2" fillId="4" borderId="0" xfId="2" applyFont="1" applyFill="1"/>
    <xf numFmtId="0" fontId="2" fillId="4" borderId="0" xfId="2" applyFont="1" applyFill="1" applyAlignment="1">
      <alignment horizontal="right"/>
    </xf>
    <xf numFmtId="0" fontId="0" fillId="4" borderId="0" xfId="2" applyFont="1" applyFill="1" applyAlignment="1">
      <alignment horizontal="right"/>
    </xf>
  </cellXfs>
  <cellStyles count="9">
    <cellStyle name="Euro" xfId="5" xr:uid="{00000000-0005-0000-0000-000000000000}"/>
    <cellStyle name="Prozent 2" xfId="6" xr:uid="{00000000-0005-0000-0000-000001000000}"/>
    <cellStyle name="Standard" xfId="0" builtinId="0"/>
    <cellStyle name="Standard 2" xfId="7" xr:uid="{00000000-0005-0000-0000-000003000000}"/>
    <cellStyle name="Standard 2 2" xfId="4" xr:uid="{00000000-0005-0000-0000-000004000000}"/>
    <cellStyle name="Standard 3" xfId="8" xr:uid="{00000000-0005-0000-0000-000005000000}"/>
    <cellStyle name="Standard 4" xfId="3" xr:uid="{00000000-0005-0000-0000-000006000000}"/>
    <cellStyle name="Standard 4 2" xfId="2" xr:uid="{00000000-0005-0000-0000-000007000000}"/>
    <cellStyle name="Währung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35.44140625" style="1" bestFit="1" customWidth="1"/>
    <col min="4" max="16384" width="11.44140625" style="1"/>
  </cols>
  <sheetData>
    <row r="2" spans="2:3" x14ac:dyDescent="0.25">
      <c r="B2" s="11"/>
    </row>
    <row r="3" spans="2:3" x14ac:dyDescent="0.25">
      <c r="B3" s="12" t="s">
        <v>14</v>
      </c>
    </row>
    <row r="4" spans="2:3" x14ac:dyDescent="0.25">
      <c r="B4" s="11"/>
    </row>
    <row r="5" spans="2:3" x14ac:dyDescent="0.25">
      <c r="B5" s="34"/>
    </row>
    <row r="6" spans="2:3" x14ac:dyDescent="0.25">
      <c r="B6" s="35" t="s">
        <v>7</v>
      </c>
      <c r="C6" s="3">
        <v>10</v>
      </c>
    </row>
    <row r="7" spans="2:3" x14ac:dyDescent="0.25">
      <c r="B7" s="35" t="s">
        <v>8</v>
      </c>
      <c r="C7" s="9" t="s">
        <v>17</v>
      </c>
    </row>
    <row r="8" spans="2:3" x14ac:dyDescent="0.25">
      <c r="B8" s="35"/>
      <c r="C8" s="4"/>
    </row>
    <row r="9" spans="2:3" x14ac:dyDescent="0.25">
      <c r="B9" s="35" t="s">
        <v>9</v>
      </c>
      <c r="C9" s="8" t="s">
        <v>13</v>
      </c>
    </row>
    <row r="10" spans="2:3" x14ac:dyDescent="0.25">
      <c r="B10" s="36"/>
    </row>
    <row r="11" spans="2:3" x14ac:dyDescent="0.25">
      <c r="B11" s="35"/>
      <c r="C11" s="4"/>
    </row>
    <row r="12" spans="2:3" x14ac:dyDescent="0.25">
      <c r="B12" s="35"/>
      <c r="C12" s="5"/>
    </row>
    <row r="13" spans="2:3" x14ac:dyDescent="0.25">
      <c r="B13" s="35"/>
      <c r="C13" s="6"/>
    </row>
    <row r="14" spans="2:3" x14ac:dyDescent="0.25">
      <c r="B14" s="35" t="s">
        <v>12</v>
      </c>
      <c r="C14" s="10" t="s">
        <v>19</v>
      </c>
    </row>
    <row r="15" spans="2:3" x14ac:dyDescent="0.25">
      <c r="B15" s="35" t="s">
        <v>10</v>
      </c>
      <c r="C15" s="4" t="s">
        <v>11</v>
      </c>
    </row>
    <row r="16" spans="2:3" x14ac:dyDescent="0.25">
      <c r="B16" s="35" t="s">
        <v>18</v>
      </c>
      <c r="C16" s="7">
        <v>46159</v>
      </c>
    </row>
    <row r="17" spans="2:3" x14ac:dyDescent="0.25">
      <c r="B17" s="35"/>
      <c r="C17" s="2"/>
    </row>
    <row r="18" spans="2:3" x14ac:dyDescent="0.25">
      <c r="B18" s="13"/>
    </row>
    <row r="19" spans="2:3" x14ac:dyDescent="0.25">
      <c r="B19" s="14" t="s">
        <v>15</v>
      </c>
    </row>
    <row r="20" spans="2:3" x14ac:dyDescent="0.25">
      <c r="B20" s="1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"/>
  <sheetViews>
    <sheetView topLeftCell="B1" zoomScaleNormal="100" workbookViewId="0">
      <selection activeCell="S22" sqref="S22"/>
    </sheetView>
  </sheetViews>
  <sheetFormatPr baseColWidth="10" defaultColWidth="11.44140625" defaultRowHeight="13.2" x14ac:dyDescent="0.25"/>
  <cols>
    <col min="1" max="1" width="10.5546875" style="16" bestFit="1" customWidth="1"/>
    <col min="2" max="2" width="12.33203125" style="16" bestFit="1" customWidth="1"/>
    <col min="3" max="3" width="11.44140625" style="16"/>
    <col min="4" max="4" width="3.88671875" style="16" customWidth="1"/>
    <col min="5" max="9" width="11.44140625" style="16"/>
    <col min="10" max="14" width="11.44140625" style="16" hidden="1" customWidth="1"/>
    <col min="15" max="17" width="11.44140625" style="16" customWidth="1"/>
    <col min="18" max="16384" width="11.44140625" style="16"/>
  </cols>
  <sheetData>
    <row r="1" spans="1:18" ht="26.4" x14ac:dyDescent="0.25">
      <c r="A1" s="25" t="s">
        <v>0</v>
      </c>
      <c r="B1" s="28" t="s">
        <v>6</v>
      </c>
    </row>
    <row r="2" spans="1:18" x14ac:dyDescent="0.25">
      <c r="A2" s="26" t="s">
        <v>1</v>
      </c>
      <c r="B2" s="24">
        <v>12</v>
      </c>
    </row>
    <row r="4" spans="1:18" ht="13.8" thickBot="1" x14ac:dyDescent="0.3">
      <c r="A4" s="27" t="s">
        <v>2</v>
      </c>
      <c r="B4" s="27" t="s">
        <v>3</v>
      </c>
      <c r="C4" s="27" t="s">
        <v>4</v>
      </c>
      <c r="E4" s="29" t="s">
        <v>16</v>
      </c>
      <c r="F4" s="29" t="s">
        <v>3</v>
      </c>
      <c r="H4" s="32" t="s">
        <v>5</v>
      </c>
      <c r="I4" s="32"/>
      <c r="J4" s="32"/>
      <c r="K4" s="32"/>
      <c r="L4" s="32"/>
      <c r="M4" s="32"/>
      <c r="N4" s="32"/>
      <c r="O4" s="32"/>
      <c r="P4" s="32"/>
      <c r="Q4" s="32"/>
    </row>
    <row r="5" spans="1:18" ht="25.5" customHeight="1" thickBot="1" x14ac:dyDescent="0.3">
      <c r="A5" s="18">
        <v>0</v>
      </c>
      <c r="B5" s="19">
        <f>LEFT(B1,-1+FIND(CHAR(10),B1))*1</f>
        <v>-125000</v>
      </c>
      <c r="C5" s="20">
        <f>IRR(B5:B25)</f>
        <v>-9.8113034526911003E-2</v>
      </c>
      <c r="G5" s="33" t="str">
        <f>TEXT(IRR(B5:B17),"0,0 %")&amp;CHAR(10)&amp;TEXT(NPV(6%,B5:B17),"#.##0 €")</f>
        <v>-9,8 %
-78.378 €</v>
      </c>
      <c r="H5" s="16">
        <v>10</v>
      </c>
      <c r="I5" s="16">
        <v>11</v>
      </c>
      <c r="J5" s="16">
        <v>12</v>
      </c>
      <c r="K5" s="16">
        <v>13</v>
      </c>
      <c r="L5" s="16">
        <v>14</v>
      </c>
      <c r="M5" s="16">
        <v>15</v>
      </c>
      <c r="N5" s="16">
        <v>16</v>
      </c>
      <c r="O5" s="16">
        <v>17</v>
      </c>
      <c r="P5" s="16">
        <v>18</v>
      </c>
      <c r="Q5" s="16">
        <v>19</v>
      </c>
      <c r="R5" s="16">
        <v>20</v>
      </c>
    </row>
    <row r="6" spans="1:18" ht="26.4" x14ac:dyDescent="0.25">
      <c r="A6" s="18">
        <v>1</v>
      </c>
      <c r="B6" s="19">
        <f t="shared" ref="B6:B16" si="0">IF($A6&lt;=$B$2,MID($B$1,FIND(CHAR(10),$B$1)+1,99)*1,0)</f>
        <v>5000</v>
      </c>
      <c r="C6" s="21"/>
      <c r="E6" s="30">
        <v>-125000</v>
      </c>
      <c r="F6" s="31">
        <v>8000</v>
      </c>
      <c r="G6" s="22" t="str">
        <f>TEXT(E6,"#.##0 €") &amp;CHAR(10)&amp;TEXT(F6, "#.##0 €")</f>
        <v>-125.000 €
8.000 €</v>
      </c>
      <c r="H6" s="17" t="str">
        <f t="dataTable" ref="H6:R17" dt2D="1" dtr="1" r1="B2" r2="B1"/>
        <v>-7,4 %
-62.377 €</v>
      </c>
      <c r="I6" s="17" t="str">
        <v>-5,4 %
-58.401 €</v>
      </c>
      <c r="J6" s="17" t="str">
        <v>-3,8 %
-54.650 €</v>
      </c>
      <c r="K6" s="17" t="str">
        <v>-3,8 %
-54.650 €</v>
      </c>
      <c r="L6" s="17" t="str">
        <v>-3,8 %
-54.650 €</v>
      </c>
      <c r="M6" s="17" t="str">
        <v>-3,8 %
-54.650 €</v>
      </c>
      <c r="N6" s="17" t="str">
        <v>-3,8 %
-54.650 €</v>
      </c>
      <c r="O6" s="17" t="str">
        <v>-3,8 %
-54.650 €</v>
      </c>
      <c r="P6" s="17" t="str">
        <v>-3,8 %
-54.650 €</v>
      </c>
      <c r="Q6" s="17" t="str">
        <v>-3,8 %
-54.650 €</v>
      </c>
      <c r="R6" s="17" t="str">
        <v>-3,8 %
-54.650 €</v>
      </c>
    </row>
    <row r="7" spans="1:18" ht="26.4" x14ac:dyDescent="0.25">
      <c r="A7" s="18">
        <v>2</v>
      </c>
      <c r="B7" s="19">
        <f t="shared" si="0"/>
        <v>5000</v>
      </c>
      <c r="C7" s="21"/>
      <c r="E7" s="30">
        <v>-125000</v>
      </c>
      <c r="F7" s="31">
        <v>10000</v>
      </c>
      <c r="G7" s="22" t="str">
        <f t="shared" ref="G7:G17" si="1">TEXT(E7,"#.##0 €") &amp;CHAR(10)&amp;TEXT(F7, "#.##0 €")</f>
        <v>-125.000 €
10.000 €</v>
      </c>
      <c r="H7" s="17" t="str">
        <v>-3,9 %
-48.490 €</v>
      </c>
      <c r="I7" s="17" t="str">
        <v>-2,1 %
-43.520 €</v>
      </c>
      <c r="J7" s="17" t="str">
        <v>-0,6 %
-38.832 €</v>
      </c>
      <c r="K7" s="17" t="str">
        <v>-0,6 %
-38.832 €</v>
      </c>
      <c r="L7" s="17" t="str">
        <v>-0,6 %
-38.832 €</v>
      </c>
      <c r="M7" s="17" t="str">
        <v>-0,6 %
-38.832 €</v>
      </c>
      <c r="N7" s="17" t="str">
        <v>-0,6 %
-38.832 €</v>
      </c>
      <c r="O7" s="17" t="str">
        <v>-0,6 %
-38.832 €</v>
      </c>
      <c r="P7" s="17" t="str">
        <v>-0,6 %
-38.832 €</v>
      </c>
      <c r="Q7" s="17" t="str">
        <v>-0,6 %
-38.832 €</v>
      </c>
      <c r="R7" s="17" t="str">
        <v>-0,6 %
-38.832 €</v>
      </c>
    </row>
    <row r="8" spans="1:18" ht="26.4" x14ac:dyDescent="0.25">
      <c r="A8" s="18">
        <v>3</v>
      </c>
      <c r="B8" s="19">
        <f t="shared" si="0"/>
        <v>5000</v>
      </c>
      <c r="C8" s="21"/>
      <c r="E8" s="30">
        <v>-125000</v>
      </c>
      <c r="F8" s="31">
        <v>12000</v>
      </c>
      <c r="G8" s="22" t="str">
        <f t="shared" si="1"/>
        <v>-125.000 €
12.000 €</v>
      </c>
      <c r="H8" s="17" t="str">
        <v>-0,7 %
-34.603 €</v>
      </c>
      <c r="I8" s="17" t="str">
        <v>0,9 %
-28.639 €</v>
      </c>
      <c r="J8" s="17" t="str">
        <v>2,2 %
-23.013 €</v>
      </c>
      <c r="K8" s="17" t="str">
        <v>2,2 %
-23.013 €</v>
      </c>
      <c r="L8" s="17" t="str">
        <v>2,2 %
-23.013 €</v>
      </c>
      <c r="M8" s="17" t="str">
        <v>2,2 %
-23.013 €</v>
      </c>
      <c r="N8" s="17" t="str">
        <v>2,2 %
-23.013 €</v>
      </c>
      <c r="O8" s="17" t="str">
        <v>2,2 %
-23.013 €</v>
      </c>
      <c r="P8" s="17" t="str">
        <v>2,2 %
-23.013 €</v>
      </c>
      <c r="Q8" s="17" t="str">
        <v>2,2 %
-23.013 €</v>
      </c>
      <c r="R8" s="17" t="str">
        <v>2,2 %
-23.013 €</v>
      </c>
    </row>
    <row r="9" spans="1:18" ht="26.4" x14ac:dyDescent="0.25">
      <c r="A9" s="18">
        <v>4</v>
      </c>
      <c r="B9" s="19">
        <f t="shared" si="0"/>
        <v>5000</v>
      </c>
      <c r="C9" s="21"/>
      <c r="E9" s="30">
        <v>-120000</v>
      </c>
      <c r="F9" s="31">
        <v>8000</v>
      </c>
      <c r="G9" s="22" t="str">
        <f t="shared" si="1"/>
        <v>-120.000 €
8.000 €</v>
      </c>
      <c r="H9" s="17" t="str">
        <v>-6,8 %
-57.660 €</v>
      </c>
      <c r="I9" s="17" t="str">
        <v>-4,8 %
-53.684 €</v>
      </c>
      <c r="J9" s="17" t="str">
        <v>-3,3 %
-49.933 €</v>
      </c>
      <c r="K9" s="17" t="str">
        <v>-3,3 %
-49.933 €</v>
      </c>
      <c r="L9" s="17" t="str">
        <v>-3,3 %
-49.933 €</v>
      </c>
      <c r="M9" s="17" t="str">
        <v>-3,3 %
-49.933 €</v>
      </c>
      <c r="N9" s="17" t="str">
        <v>-3,3 %
-49.933 €</v>
      </c>
      <c r="O9" s="17" t="str">
        <v>-3,3 %
-49.933 €</v>
      </c>
      <c r="P9" s="17" t="str">
        <v>-3,3 %
-49.933 €</v>
      </c>
      <c r="Q9" s="17" t="str">
        <v>-3,3 %
-49.933 €</v>
      </c>
      <c r="R9" s="17" t="str">
        <v>-3,3 %
-49.933 €</v>
      </c>
    </row>
    <row r="10" spans="1:18" ht="26.4" x14ac:dyDescent="0.25">
      <c r="A10" s="18">
        <v>5</v>
      </c>
      <c r="B10" s="19">
        <f t="shared" si="0"/>
        <v>5000</v>
      </c>
      <c r="C10" s="21"/>
      <c r="E10" s="30">
        <v>-120000</v>
      </c>
      <c r="F10" s="31">
        <v>10000</v>
      </c>
      <c r="G10" s="22" t="str">
        <f t="shared" si="1"/>
        <v>-120.000 €
10.000 €</v>
      </c>
      <c r="H10" s="17" t="str">
        <v>-3,2 %
-43.773 €</v>
      </c>
      <c r="I10" s="17" t="str">
        <v>-1,4 %
-38.803 €</v>
      </c>
      <c r="J10" s="17" t="str">
        <v>0,0 %
-34.115 €</v>
      </c>
      <c r="K10" s="17" t="str">
        <v>0,0 %
-34.115 €</v>
      </c>
      <c r="L10" s="17" t="str">
        <v>0,0 %
-34.115 €</v>
      </c>
      <c r="M10" s="17" t="str">
        <v>0,0 %
-34.115 €</v>
      </c>
      <c r="N10" s="17" t="str">
        <v>0,0 %
-34.115 €</v>
      </c>
      <c r="O10" s="17" t="str">
        <v>0,0 %
-34.115 €</v>
      </c>
      <c r="P10" s="17" t="str">
        <v>0,0 %
-34.115 €</v>
      </c>
      <c r="Q10" s="17" t="str">
        <v>0,0 %
-34.115 €</v>
      </c>
      <c r="R10" s="17" t="str">
        <v>0,0 %
-34.115 €</v>
      </c>
    </row>
    <row r="11" spans="1:18" ht="26.4" x14ac:dyDescent="0.25">
      <c r="A11" s="18">
        <v>6</v>
      </c>
      <c r="B11" s="19">
        <f t="shared" si="0"/>
        <v>5000</v>
      </c>
      <c r="C11" s="21"/>
      <c r="E11" s="30">
        <v>-120000</v>
      </c>
      <c r="F11" s="31">
        <v>12000</v>
      </c>
      <c r="G11" s="22" t="str">
        <f t="shared" si="1"/>
        <v>-120.000 €
12.000 €</v>
      </c>
      <c r="H11" s="17" t="str">
        <v>0,0 %
-29.886 €</v>
      </c>
      <c r="I11" s="17" t="str">
        <v>1,6 %
-23.922 €</v>
      </c>
      <c r="J11" s="17" t="str">
        <v>2,9 %
-18.296 €</v>
      </c>
      <c r="K11" s="17" t="str">
        <v>2,9 %
-18.296 €</v>
      </c>
      <c r="L11" s="17" t="str">
        <v>2,9 %
-18.296 €</v>
      </c>
      <c r="M11" s="17" t="str">
        <v>2,9 %
-18.296 €</v>
      </c>
      <c r="N11" s="17" t="str">
        <v>2,9 %
-18.296 €</v>
      </c>
      <c r="O11" s="17" t="str">
        <v>2,9 %
-18.296 €</v>
      </c>
      <c r="P11" s="17" t="str">
        <v>2,9 %
-18.296 €</v>
      </c>
      <c r="Q11" s="17" t="str">
        <v>2,9 %
-18.296 €</v>
      </c>
      <c r="R11" s="17" t="str">
        <v>2,9 %
-18.296 €</v>
      </c>
    </row>
    <row r="12" spans="1:18" ht="26.4" x14ac:dyDescent="0.25">
      <c r="A12" s="18">
        <v>7</v>
      </c>
      <c r="B12" s="19">
        <f t="shared" si="0"/>
        <v>5000</v>
      </c>
      <c r="C12" s="21"/>
      <c r="E12" s="30">
        <v>-115000</v>
      </c>
      <c r="F12" s="31">
        <v>8000</v>
      </c>
      <c r="G12" s="22" t="str">
        <f t="shared" si="1"/>
        <v>-115.000 €
8.000 €</v>
      </c>
      <c r="H12" s="17" t="str">
        <v>-6,1 %
-52.943 €</v>
      </c>
      <c r="I12" s="17" t="str">
        <v>-4,2 %
-48.967 €</v>
      </c>
      <c r="J12" s="17" t="str">
        <v>-2,7 %
-45.216 €</v>
      </c>
      <c r="K12" s="17" t="str">
        <v>-2,7 %
-45.216 €</v>
      </c>
      <c r="L12" s="17" t="str">
        <v>-2,7 %
-45.216 €</v>
      </c>
      <c r="M12" s="17" t="str">
        <v>-2,7 %
-45.216 €</v>
      </c>
      <c r="N12" s="17" t="str">
        <v>-2,7 %
-45.216 €</v>
      </c>
      <c r="O12" s="17" t="str">
        <v>-2,7 %
-45.216 €</v>
      </c>
      <c r="P12" s="17" t="str">
        <v>-2,7 %
-45.216 €</v>
      </c>
      <c r="Q12" s="17" t="str">
        <v>-2,7 %
-45.216 €</v>
      </c>
      <c r="R12" s="17" t="str">
        <v>-2,7 %
-45.216 €</v>
      </c>
    </row>
    <row r="13" spans="1:18" ht="26.4" x14ac:dyDescent="0.25">
      <c r="A13" s="18">
        <v>8</v>
      </c>
      <c r="B13" s="19">
        <f t="shared" si="0"/>
        <v>5000</v>
      </c>
      <c r="C13" s="21"/>
      <c r="E13" s="30">
        <v>-115000</v>
      </c>
      <c r="F13" s="31">
        <v>10000</v>
      </c>
      <c r="G13" s="22" t="str">
        <f t="shared" si="1"/>
        <v>-115.000 €
10.000 €</v>
      </c>
      <c r="H13" s="17" t="str">
        <v>-2,5 %
-39.056 €</v>
      </c>
      <c r="I13" s="17" t="str">
        <v>-0,7 %
-34.086 €</v>
      </c>
      <c r="J13" s="17" t="str">
        <v>0,7 %
-29.398 €</v>
      </c>
      <c r="K13" s="17" t="str">
        <v>0,7 %
-29.398 €</v>
      </c>
      <c r="L13" s="17" t="str">
        <v>0,7 %
-29.398 €</v>
      </c>
      <c r="M13" s="17" t="str">
        <v>0,7 %
-29.398 €</v>
      </c>
      <c r="N13" s="17" t="str">
        <v>0,7 %
-29.398 €</v>
      </c>
      <c r="O13" s="17" t="str">
        <v>0,7 %
-29.398 €</v>
      </c>
      <c r="P13" s="17" t="str">
        <v>0,7 %
-29.398 €</v>
      </c>
      <c r="Q13" s="17" t="str">
        <v>0,7 %
-29.398 €</v>
      </c>
      <c r="R13" s="17" t="str">
        <v>0,7 %
-29.398 €</v>
      </c>
    </row>
    <row r="14" spans="1:18" ht="26.4" x14ac:dyDescent="0.25">
      <c r="A14" s="18">
        <v>9</v>
      </c>
      <c r="B14" s="19">
        <f t="shared" si="0"/>
        <v>5000</v>
      </c>
      <c r="C14" s="21"/>
      <c r="E14" s="30">
        <v>-115000</v>
      </c>
      <c r="F14" s="31">
        <v>12000</v>
      </c>
      <c r="G14" s="22" t="str">
        <f t="shared" si="1"/>
        <v>-115.000 €
12.000 €</v>
      </c>
      <c r="H14" s="17" t="str">
        <v>0,8 %
-25.169 €</v>
      </c>
      <c r="I14" s="17" t="str">
        <v>2,4 %
-19.205 €</v>
      </c>
      <c r="J14" s="17" t="str">
        <v>3,6 %
-13.579 €</v>
      </c>
      <c r="K14" s="17" t="str">
        <v>3,6 %
-13.579 €</v>
      </c>
      <c r="L14" s="17" t="str">
        <v>3,6 %
-13.579 €</v>
      </c>
      <c r="M14" s="17" t="str">
        <v>3,6 %
-13.579 €</v>
      </c>
      <c r="N14" s="17" t="str">
        <v>3,6 %
-13.579 €</v>
      </c>
      <c r="O14" s="17" t="str">
        <v>3,6 %
-13.579 €</v>
      </c>
      <c r="P14" s="17" t="str">
        <v>3,6 %
-13.579 €</v>
      </c>
      <c r="Q14" s="17" t="str">
        <v>3,6 %
-13.579 €</v>
      </c>
      <c r="R14" s="17" t="str">
        <v>3,6 %
-13.579 €</v>
      </c>
    </row>
    <row r="15" spans="1:18" ht="26.4" x14ac:dyDescent="0.25">
      <c r="A15" s="18">
        <v>10</v>
      </c>
      <c r="B15" s="19">
        <f t="shared" si="0"/>
        <v>5000</v>
      </c>
      <c r="C15" s="21"/>
      <c r="E15" s="30">
        <v>-110000</v>
      </c>
      <c r="F15" s="31">
        <v>8000</v>
      </c>
      <c r="G15" s="22" t="str">
        <f t="shared" si="1"/>
        <v>-110.000 €
8.000 €</v>
      </c>
      <c r="H15" s="17" t="str">
        <v>-5,4 %
-48.226 €</v>
      </c>
      <c r="I15" s="17" t="str">
        <v>-3,5 %
-44.250 €</v>
      </c>
      <c r="J15" s="17" t="str">
        <v>-2,0 %
-40.499 €</v>
      </c>
      <c r="K15" s="17" t="str">
        <v>-2,0 %
-40.499 €</v>
      </c>
      <c r="L15" s="17" t="str">
        <v>-2,0 %
-40.499 €</v>
      </c>
      <c r="M15" s="17" t="str">
        <v>-2,0 %
-40.499 €</v>
      </c>
      <c r="N15" s="17" t="str">
        <v>-2,0 %
-40.499 €</v>
      </c>
      <c r="O15" s="17" t="str">
        <v>-2,0 %
-40.499 €</v>
      </c>
      <c r="P15" s="17" t="str">
        <v>-2,0 %
-40.499 €</v>
      </c>
      <c r="Q15" s="17" t="str">
        <v>-2,0 %
-40.499 €</v>
      </c>
      <c r="R15" s="17" t="str">
        <v>-2,0 %
-40.499 €</v>
      </c>
    </row>
    <row r="16" spans="1:18" ht="26.4" x14ac:dyDescent="0.25">
      <c r="A16" s="18">
        <v>11</v>
      </c>
      <c r="B16" s="19">
        <f t="shared" si="0"/>
        <v>5000</v>
      </c>
      <c r="E16" s="30">
        <v>-110000</v>
      </c>
      <c r="F16" s="31">
        <v>10000</v>
      </c>
      <c r="G16" s="22" t="str">
        <f t="shared" si="1"/>
        <v>-110.000 €
10.000 €</v>
      </c>
      <c r="H16" s="17" t="str">
        <v>-1,7 %
-34.339 €</v>
      </c>
      <c r="I16" s="17" t="str">
        <v>0,0 %
-29.369 €</v>
      </c>
      <c r="J16" s="17" t="str">
        <v>1,4 %
-24.681 €</v>
      </c>
      <c r="K16" s="17" t="str">
        <v>1,4 %
-24.681 €</v>
      </c>
      <c r="L16" s="17" t="str">
        <v>1,4 %
-24.681 €</v>
      </c>
      <c r="M16" s="17" t="str">
        <v>1,4 %
-24.681 €</v>
      </c>
      <c r="N16" s="17" t="str">
        <v>1,4 %
-24.681 €</v>
      </c>
      <c r="O16" s="17" t="str">
        <v>1,4 %
-24.681 €</v>
      </c>
      <c r="P16" s="17" t="str">
        <v>1,4 %
-24.681 €</v>
      </c>
      <c r="Q16" s="17" t="str">
        <v>1,4 %
-24.681 €</v>
      </c>
      <c r="R16" s="17" t="str">
        <v>1,4 %
-24.681 €</v>
      </c>
    </row>
    <row r="17" spans="1:18" ht="26.4" x14ac:dyDescent="0.25">
      <c r="A17" s="18">
        <v>12</v>
      </c>
      <c r="B17" s="19">
        <f>IF($A17&lt;=$B$2,MID($B$1,FIND(CHAR(10),$B$1)+1,99)*1,0)</f>
        <v>5000</v>
      </c>
      <c r="E17" s="30">
        <v>-110000</v>
      </c>
      <c r="F17" s="31">
        <v>12000</v>
      </c>
      <c r="G17" s="22" t="str">
        <f t="shared" si="1"/>
        <v>-110.000 €
12.000 €</v>
      </c>
      <c r="H17" s="17" t="str">
        <v>1,6 %
-20.452 €</v>
      </c>
      <c r="I17" s="17" t="str">
        <v>3,2 %
-14.488 €</v>
      </c>
      <c r="J17" s="17" t="str">
        <v>4,4 %
-8.862 €</v>
      </c>
      <c r="K17" s="17" t="str">
        <v>4,4 %
-8.862 €</v>
      </c>
      <c r="L17" s="17" t="str">
        <v>4,4 %
-8.862 €</v>
      </c>
      <c r="M17" s="17" t="str">
        <v>4,4 %
-8.862 €</v>
      </c>
      <c r="N17" s="17" t="str">
        <v>4,4 %
-8.862 €</v>
      </c>
      <c r="O17" s="17" t="str">
        <v>4,4 %
-8.862 €</v>
      </c>
      <c r="P17" s="17" t="str">
        <v>4,4 %
-8.862 €</v>
      </c>
      <c r="Q17" s="17" t="str">
        <v>4,4 %
-8.862 €</v>
      </c>
      <c r="R17" s="17" t="str">
        <v>4,4 %
-8.862 €</v>
      </c>
    </row>
    <row r="18" spans="1:18" x14ac:dyDescent="0.25">
      <c r="A18" s="18">
        <v>13</v>
      </c>
      <c r="B18" s="19">
        <f t="shared" ref="B18:B25" si="2">IF($A18&lt;=$B$2,MID($B$1,FIND(CHAR(10),$B$1)+1,99)*1,0)</f>
        <v>0</v>
      </c>
      <c r="E18" s="23"/>
      <c r="F18" s="23"/>
      <c r="G18" s="23"/>
    </row>
    <row r="19" spans="1:18" x14ac:dyDescent="0.25">
      <c r="A19" s="18">
        <v>14</v>
      </c>
      <c r="B19" s="19">
        <f t="shared" si="2"/>
        <v>0</v>
      </c>
    </row>
    <row r="20" spans="1:18" x14ac:dyDescent="0.25">
      <c r="A20" s="18">
        <v>15</v>
      </c>
      <c r="B20" s="19">
        <f t="shared" si="2"/>
        <v>0</v>
      </c>
    </row>
    <row r="21" spans="1:18" x14ac:dyDescent="0.25">
      <c r="A21" s="18">
        <v>16</v>
      </c>
      <c r="B21" s="19">
        <f t="shared" si="2"/>
        <v>0</v>
      </c>
    </row>
    <row r="22" spans="1:18" x14ac:dyDescent="0.25">
      <c r="A22" s="18">
        <v>17</v>
      </c>
      <c r="B22" s="19">
        <f t="shared" si="2"/>
        <v>0</v>
      </c>
    </row>
    <row r="23" spans="1:18" x14ac:dyDescent="0.25">
      <c r="A23" s="18">
        <v>18</v>
      </c>
      <c r="B23" s="19">
        <f t="shared" si="2"/>
        <v>0</v>
      </c>
    </row>
    <row r="24" spans="1:18" x14ac:dyDescent="0.25">
      <c r="A24" s="18">
        <v>19</v>
      </c>
      <c r="B24" s="19">
        <f t="shared" si="2"/>
        <v>0</v>
      </c>
    </row>
    <row r="25" spans="1:18" x14ac:dyDescent="0.25">
      <c r="A25" s="18">
        <v>20</v>
      </c>
      <c r="B25" s="19">
        <f t="shared" si="2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MOP mit 3 Variablen</vt:lpstr>
    </vt:vector>
  </TitlesOfParts>
  <Company>Hella KGaA Hueck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nahrha1</dc:creator>
  <cp:lastModifiedBy>Harald Nahrstedt</cp:lastModifiedBy>
  <dcterms:created xsi:type="dcterms:W3CDTF">2013-02-26T09:16:28Z</dcterms:created>
  <dcterms:modified xsi:type="dcterms:W3CDTF">2026-05-16T22:02:29Z</dcterms:modified>
</cp:coreProperties>
</file>