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C4EAD6C8-9191-43D6-AF81-8DEAEAC449E8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2" r:id="rId1"/>
    <sheet name="Solver" sheetId="4" r:id="rId2"/>
  </sheets>
  <definedNames>
    <definedName name="a_">Solver!$C$3</definedName>
    <definedName name="b_">Solver!$D$3</definedName>
    <definedName name="c_">Solver!$E$3</definedName>
    <definedName name="d_">Solver!$F$3</definedName>
    <definedName name="Ergebnis">Solver!$I$12</definedName>
    <definedName name="f_">Solver!$G$3:$G$10</definedName>
    <definedName name="Parameter">Solver!$C$3:$F$3</definedName>
    <definedName name="solver_adj" localSheetId="1" hidden="1">Solver!$C$3:$F$3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Solver!$I$12</definedName>
    <definedName name="solver_pre" localSheetId="1" hidden="1">0.000001</definedName>
    <definedName name="solver_rbv" localSheetId="1" hidden="1">2</definedName>
    <definedName name="solver_rlx" localSheetId="1" hidden="1">1</definedName>
    <definedName name="solver_rsd" localSheetId="1" hidden="1">0</definedName>
    <definedName name="solver_scl" localSheetId="1" hidden="1">1</definedName>
    <definedName name="solver_sho" localSheetId="1" hidden="1">1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olver_ver" localSheetId="1" hidden="1">3</definedName>
    <definedName name="u_">Solver!$H$3:$H$10</definedName>
    <definedName name="uu_">Solver!$I$3:$I$10</definedName>
    <definedName name="x_">Solver!$A$3:$A$10</definedName>
    <definedName name="y_">Solver!$B$3:$B$10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" l="1"/>
  <c r="H4" i="4" s="1"/>
  <c r="I4" i="4" s="1"/>
  <c r="G5" i="4"/>
  <c r="H5" i="4" s="1"/>
  <c r="I5" i="4" s="1"/>
  <c r="G6" i="4"/>
  <c r="H6" i="4" s="1"/>
  <c r="I6" i="4" s="1"/>
  <c r="G7" i="4"/>
  <c r="H7" i="4" s="1"/>
  <c r="I7" i="4" s="1"/>
  <c r="G8" i="4"/>
  <c r="H8" i="4" s="1"/>
  <c r="I8" i="4" s="1"/>
  <c r="G9" i="4"/>
  <c r="H9" i="4" s="1"/>
  <c r="I9" i="4" s="1"/>
  <c r="G10" i="4"/>
  <c r="H10" i="4" s="1"/>
  <c r="I10" i="4" s="1"/>
  <c r="G3" i="4"/>
  <c r="H3" i="4" s="1"/>
  <c r="I3" i="4" s="1"/>
  <c r="I12" i="4" l="1"/>
</calcChain>
</file>

<file path=xl/sharedStrings.xml><?xml version="1.0" encoding="utf-8"?>
<sst xmlns="http://schemas.openxmlformats.org/spreadsheetml/2006/main" count="23" uniqueCount="23">
  <si>
    <t>X_Wert</t>
  </si>
  <si>
    <t>Y_Wert</t>
  </si>
  <si>
    <t>Messwerte</t>
  </si>
  <si>
    <t>Kapitel</t>
  </si>
  <si>
    <t>Thema</t>
  </si>
  <si>
    <t>Inhalt</t>
  </si>
  <si>
    <t>Autor</t>
  </si>
  <si>
    <t>Harald Nahrstedt</t>
  </si>
  <si>
    <t>Version</t>
  </si>
  <si>
    <t>Excel in Perfektion</t>
  </si>
  <si>
    <t>Springer Vieweg Verlag</t>
  </si>
  <si>
    <t>Messdaten handhaben</t>
  </si>
  <si>
    <t>Letzte Bearbeitung</t>
  </si>
  <si>
    <t>Parameter</t>
  </si>
  <si>
    <t>a</t>
  </si>
  <si>
    <t>b</t>
  </si>
  <si>
    <t>c</t>
  </si>
  <si>
    <t>d</t>
  </si>
  <si>
    <r>
      <t>u</t>
    </r>
    <r>
      <rPr>
        <vertAlign val="subscript"/>
        <sz val="11"/>
        <color theme="1"/>
        <rFont val="Calibri"/>
        <family val="2"/>
        <scheme val="minor"/>
      </rPr>
      <t>x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</si>
  <si>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</t>
    </r>
    <r>
      <rPr>
        <vertAlign val="subscript"/>
        <sz val="11"/>
        <color theme="1"/>
        <rFont val="Calibri"/>
        <family val="2"/>
        <scheme val="minor"/>
      </rPr>
      <t>x</t>
    </r>
  </si>
  <si>
    <r>
      <t>f</t>
    </r>
    <r>
      <rPr>
        <vertAlign val="subscript"/>
        <sz val="11"/>
        <color theme="1"/>
        <rFont val="Calibri"/>
        <family val="2"/>
        <scheme val="minor"/>
      </rPr>
      <t>x</t>
    </r>
  </si>
  <si>
    <t>Solver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</si>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</sst>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5" fillId="0" borderId="0" xfId="2" applyAlignment="1">
      <alignment horizontal="left" indent="1"/>
    </xf>
    <xf numFmtId="0" fontId="4" fillId="0" borderId="0" xfId="3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3" fillId="2" borderId="0" xfId="6" applyFont="1" applyFill="1"/>
    <xf numFmtId="0" fontId="3" fillId="2" borderId="0" xfId="6" applyFont="1" applyFill="1" applyAlignment="1">
      <alignment horizontal="center"/>
    </xf>
    <xf numFmtId="0" fontId="4" fillId="3" borderId="0" xfId="6" applyFont="1" applyFill="1" applyAlignment="1">
      <alignment wrapText="1"/>
    </xf>
    <xf numFmtId="0" fontId="4" fillId="3" borderId="0" xfId="6" applyFont="1" applyFill="1" applyAlignment="1">
      <alignment horizontal="center" wrapText="1"/>
    </xf>
    <xf numFmtId="0" fontId="4" fillId="3" borderId="0" xfId="6" applyFont="1" applyFill="1"/>
    <xf numFmtId="0" fontId="4" fillId="0" borderId="0" xfId="2" applyFont="1" applyAlignment="1">
      <alignment horizontal="left" indent="1"/>
    </xf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/>
    <xf numFmtId="2" fontId="0" fillId="0" borderId="0" xfId="0" applyNumberFormat="1"/>
    <xf numFmtId="0" fontId="1" fillId="0" borderId="0" xfId="1" applyFont="1" applyAlignment="1">
      <alignment horizontal="left" indent="1"/>
    </xf>
    <xf numFmtId="0" fontId="6" fillId="0" borderId="0" xfId="0" applyFont="1" applyFill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Mess- und Funktionswerte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Solver!$A$3:$A$10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Solver!$B$3:$B$10</c:f>
              <c:numCache>
                <c:formatCode>General</c:formatCode>
                <c:ptCount val="8"/>
                <c:pt idx="0">
                  <c:v>65.7</c:v>
                </c:pt>
                <c:pt idx="1">
                  <c:v>75.3</c:v>
                </c:pt>
                <c:pt idx="2">
                  <c:v>81.5</c:v>
                </c:pt>
                <c:pt idx="3">
                  <c:v>85.6</c:v>
                </c:pt>
                <c:pt idx="4">
                  <c:v>86.2</c:v>
                </c:pt>
                <c:pt idx="5">
                  <c:v>85.5</c:v>
                </c:pt>
                <c:pt idx="6">
                  <c:v>83.6</c:v>
                </c:pt>
                <c:pt idx="7">
                  <c:v>80.2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D9-4728-844D-0AB789BB2AF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Solver!$A$3:$A$10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Solver!$G$3:$G$10</c:f>
              <c:numCache>
                <c:formatCode>0.00</c:formatCode>
                <c:ptCount val="8"/>
                <c:pt idx="0">
                  <c:v>65.674242424072901</c:v>
                </c:pt>
                <c:pt idx="1">
                  <c:v>75.320779220771698</c:v>
                </c:pt>
                <c:pt idx="2">
                  <c:v>81.682900432950419</c:v>
                </c:pt>
                <c:pt idx="3">
                  <c:v>85.218181818216664</c:v>
                </c:pt>
                <c:pt idx="4">
                  <c:v>86.384199134177905</c:v>
                </c:pt>
                <c:pt idx="5">
                  <c:v>85.638528138441728</c:v>
                </c:pt>
                <c:pt idx="6">
                  <c:v>83.438744588615634</c:v>
                </c:pt>
                <c:pt idx="7">
                  <c:v>80.242424242307223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D9-4728-844D-0AB789BB2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877064"/>
        <c:axId val="579875424"/>
      </c:scatterChart>
      <c:valAx>
        <c:axId val="579877064"/>
        <c:scaling>
          <c:orientation val="minMax"/>
          <c:max val="8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875424"/>
        <c:crosses val="autoZero"/>
        <c:crossBetween val="midCat"/>
      </c:valAx>
      <c:valAx>
        <c:axId val="57987542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877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194163</xdr:colOff>
      <xdr:row>10</xdr:row>
      <xdr:rowOff>82794</xdr:rowOff>
    </xdr:from>
    <xdr:to>
      <xdr:col>6</xdr:col>
      <xdr:colOff>285750</xdr:colOff>
      <xdr:row>23</xdr:row>
      <xdr:rowOff>95251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73139D5-E580-4712-96F3-99FCBECBFB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 x14ac:dyDescent="0.25"/>
  <cols>
    <col min="1" max="1" width="3.88671875" style="2" customWidth="1"/>
    <col min="2" max="2" width="20.6640625" style="2" customWidth="1"/>
    <col min="3" max="3" width="25.33203125" style="2" customWidth="1"/>
    <col min="4" max="16384" width="11.44140625" style="2"/>
  </cols>
  <sheetData>
    <row r="2" spans="2:3" x14ac:dyDescent="0.25">
      <c r="B2" s="10"/>
    </row>
    <row r="3" spans="2:3" x14ac:dyDescent="0.25">
      <c r="B3" s="11" t="s">
        <v>9</v>
      </c>
    </row>
    <row r="4" spans="2:3" x14ac:dyDescent="0.25">
      <c r="B4" s="10"/>
    </row>
    <row r="5" spans="2:3" x14ac:dyDescent="0.25">
      <c r="B5" s="16"/>
    </row>
    <row r="6" spans="2:3" x14ac:dyDescent="0.25">
      <c r="B6" s="17" t="s">
        <v>3</v>
      </c>
      <c r="C6" s="4">
        <v>9</v>
      </c>
    </row>
    <row r="7" spans="2:3" x14ac:dyDescent="0.25">
      <c r="B7" s="17" t="s">
        <v>4</v>
      </c>
      <c r="C7" s="9" t="s">
        <v>11</v>
      </c>
    </row>
    <row r="8" spans="2:3" x14ac:dyDescent="0.25">
      <c r="B8" s="17"/>
      <c r="C8" s="5"/>
    </row>
    <row r="9" spans="2:3" x14ac:dyDescent="0.25">
      <c r="B9" s="17" t="s">
        <v>5</v>
      </c>
      <c r="C9" s="15" t="s">
        <v>21</v>
      </c>
    </row>
    <row r="10" spans="2:3" x14ac:dyDescent="0.25">
      <c r="B10" s="17"/>
      <c r="C10" s="6"/>
    </row>
    <row r="11" spans="2:3" x14ac:dyDescent="0.25">
      <c r="B11" s="17"/>
      <c r="C11" s="5"/>
    </row>
    <row r="12" spans="2:3" x14ac:dyDescent="0.25">
      <c r="B12" s="17"/>
      <c r="C12" s="7"/>
    </row>
    <row r="13" spans="2:3" x14ac:dyDescent="0.25">
      <c r="B13" s="17"/>
      <c r="C13" s="5"/>
    </row>
    <row r="14" spans="2:3" x14ac:dyDescent="0.25">
      <c r="B14" s="17" t="s">
        <v>8</v>
      </c>
      <c r="C14" s="21" t="s">
        <v>22</v>
      </c>
    </row>
    <row r="15" spans="2:3" x14ac:dyDescent="0.25">
      <c r="B15" s="17" t="s">
        <v>6</v>
      </c>
      <c r="C15" s="5" t="s">
        <v>7</v>
      </c>
    </row>
    <row r="16" spans="2:3" x14ac:dyDescent="0.25">
      <c r="B16" s="17" t="s">
        <v>12</v>
      </c>
      <c r="C16" s="8">
        <v>45083</v>
      </c>
    </row>
    <row r="17" spans="2:3" x14ac:dyDescent="0.25">
      <c r="B17" s="17"/>
      <c r="C17" s="3"/>
    </row>
    <row r="18" spans="2:3" x14ac:dyDescent="0.25">
      <c r="B18" s="12"/>
    </row>
    <row r="19" spans="2:3" x14ac:dyDescent="0.25">
      <c r="B19" s="13" t="s">
        <v>10</v>
      </c>
    </row>
    <row r="20" spans="2:3" x14ac:dyDescent="0.25">
      <c r="B20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8C9A-6E34-4769-9819-27EE4B2608C6}">
  <dimension ref="A1:I12"/>
  <sheetViews>
    <sheetView zoomScaleNormal="100" workbookViewId="0">
      <selection activeCell="I16" sqref="I16"/>
    </sheetView>
  </sheetViews>
  <sheetFormatPr baseColWidth="10" defaultRowHeight="14.4" x14ac:dyDescent="0.3"/>
  <sheetData>
    <row r="1" spans="1:9" x14ac:dyDescent="0.3">
      <c r="A1" s="22" t="s">
        <v>2</v>
      </c>
      <c r="B1" s="22"/>
      <c r="C1" s="19" t="s">
        <v>13</v>
      </c>
      <c r="D1" s="19"/>
      <c r="E1" s="19"/>
      <c r="F1" s="19"/>
    </row>
    <row r="2" spans="1:9" ht="16.8" x14ac:dyDescent="0.35">
      <c r="A2" s="18" t="s">
        <v>0</v>
      </c>
      <c r="B2" s="18" t="s">
        <v>1</v>
      </c>
      <c r="C2" s="19" t="s">
        <v>14</v>
      </c>
      <c r="D2" s="19" t="s">
        <v>15</v>
      </c>
      <c r="E2" s="19" t="s">
        <v>16</v>
      </c>
      <c r="F2" s="19" t="s">
        <v>17</v>
      </c>
      <c r="G2" t="s">
        <v>20</v>
      </c>
      <c r="H2" t="s">
        <v>19</v>
      </c>
      <c r="I2" t="s">
        <v>18</v>
      </c>
    </row>
    <row r="3" spans="1:9" x14ac:dyDescent="0.3">
      <c r="A3" s="1">
        <v>10</v>
      </c>
      <c r="B3" s="1">
        <v>65.7</v>
      </c>
      <c r="C3" s="20">
        <v>52.285714285246534</v>
      </c>
      <c r="D3" s="20">
        <v>1.5412049062426021</v>
      </c>
      <c r="E3" s="20">
        <v>-2.0997835498675663E-2</v>
      </c>
      <c r="F3" s="20">
        <v>7.6262626267923313E-5</v>
      </c>
      <c r="G3" s="20">
        <f t="shared" ref="G3:G10" si="0">a_+b_*x_+c_*x_*x_+d_*x_*x_*x_</f>
        <v>65.674242424072901</v>
      </c>
      <c r="H3" s="20">
        <f t="shared" ref="H3:H10" si="1">y_-f_</f>
        <v>2.5757575927102039E-2</v>
      </c>
      <c r="I3">
        <f t="shared" ref="I3:I10" si="2">u_^2</f>
        <v>6.634527176404265E-4</v>
      </c>
    </row>
    <row r="4" spans="1:9" x14ac:dyDescent="0.3">
      <c r="A4" s="1">
        <v>20</v>
      </c>
      <c r="B4" s="1">
        <v>75.3</v>
      </c>
      <c r="G4" s="20">
        <f t="shared" si="0"/>
        <v>75.320779220771698</v>
      </c>
      <c r="H4" s="20">
        <f t="shared" si="1"/>
        <v>-2.0779220771700579E-2</v>
      </c>
      <c r="I4">
        <f t="shared" si="2"/>
        <v>4.3177601587907283E-4</v>
      </c>
    </row>
    <row r="5" spans="1:9" x14ac:dyDescent="0.3">
      <c r="A5" s="1">
        <v>30</v>
      </c>
      <c r="B5" s="1">
        <v>81.5</v>
      </c>
      <c r="G5" s="20">
        <f t="shared" si="0"/>
        <v>81.682900432950419</v>
      </c>
      <c r="H5" s="20">
        <f t="shared" si="1"/>
        <v>-0.18290043295041869</v>
      </c>
      <c r="I5">
        <f t="shared" si="2"/>
        <v>3.3452568373450606E-2</v>
      </c>
    </row>
    <row r="6" spans="1:9" x14ac:dyDescent="0.3">
      <c r="A6" s="1">
        <v>40</v>
      </c>
      <c r="B6" s="1">
        <v>85.6</v>
      </c>
      <c r="G6" s="20">
        <f t="shared" si="0"/>
        <v>85.218181818216664</v>
      </c>
      <c r="H6" s="20">
        <f t="shared" si="1"/>
        <v>0.3818181817833306</v>
      </c>
      <c r="I6">
        <f t="shared" si="2"/>
        <v>0.1457851239403285</v>
      </c>
    </row>
    <row r="7" spans="1:9" x14ac:dyDescent="0.3">
      <c r="A7" s="1">
        <v>50</v>
      </c>
      <c r="B7" s="1">
        <v>86.2</v>
      </c>
      <c r="G7" s="20">
        <f t="shared" si="0"/>
        <v>86.384199134177905</v>
      </c>
      <c r="H7" s="20">
        <f t="shared" si="1"/>
        <v>-0.18419913417790212</v>
      </c>
      <c r="I7">
        <f t="shared" si="2"/>
        <v>3.3929321031888789E-2</v>
      </c>
    </row>
    <row r="8" spans="1:9" x14ac:dyDescent="0.3">
      <c r="A8" s="1">
        <v>60</v>
      </c>
      <c r="B8" s="1">
        <v>85.5</v>
      </c>
      <c r="G8" s="20">
        <f t="shared" si="0"/>
        <v>85.638528138441728</v>
      </c>
      <c r="H8" s="20">
        <f t="shared" si="1"/>
        <v>-0.13852813844172829</v>
      </c>
      <c r="I8">
        <f t="shared" si="2"/>
        <v>1.9190045140130639E-2</v>
      </c>
    </row>
    <row r="9" spans="1:9" x14ac:dyDescent="0.3">
      <c r="A9" s="1">
        <v>70</v>
      </c>
      <c r="B9" s="1">
        <v>83.6</v>
      </c>
      <c r="G9" s="20">
        <f t="shared" si="0"/>
        <v>83.438744588615634</v>
      </c>
      <c r="H9" s="20">
        <f t="shared" si="1"/>
        <v>0.16125541138436006</v>
      </c>
      <c r="I9">
        <f t="shared" si="2"/>
        <v>2.6003307700739199E-2</v>
      </c>
    </row>
    <row r="10" spans="1:9" x14ac:dyDescent="0.3">
      <c r="A10" s="1">
        <v>80</v>
      </c>
      <c r="B10" s="1">
        <v>80.2</v>
      </c>
      <c r="G10" s="20">
        <f t="shared" si="0"/>
        <v>80.242424242307223</v>
      </c>
      <c r="H10" s="20">
        <f t="shared" si="1"/>
        <v>-4.2424242307220084E-2</v>
      </c>
      <c r="I10">
        <f t="shared" si="2"/>
        <v>1.7998163353417224E-3</v>
      </c>
    </row>
    <row r="12" spans="1:9" x14ac:dyDescent="0.3">
      <c r="I12">
        <f>SUM(uu_)</f>
        <v>0.26125541125539892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Cover</vt:lpstr>
      <vt:lpstr>Solver</vt:lpstr>
      <vt:lpstr>a_</vt:lpstr>
      <vt:lpstr>b_</vt:lpstr>
      <vt:lpstr>c_</vt:lpstr>
      <vt:lpstr>d_</vt:lpstr>
      <vt:lpstr>Ergebnis</vt:lpstr>
      <vt:lpstr>f_</vt:lpstr>
      <vt:lpstr>Parameter</vt:lpstr>
      <vt:lpstr>u_</vt:lpstr>
      <vt:lpstr>uu_</vt:lpstr>
      <vt:lpstr>x_</vt:lpstr>
      <vt:lpstr>y_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2013-01-05T09:12:59Z</dcterms:created>
  <dcterms:modified xsi:type="dcterms:W3CDTF">2023-06-06T17:33:45Z</dcterms:modified>
</cp:coreProperties>
</file>