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1_Eigene Daten\01_Technik\01_Bücher\09_Excel in Perfektion\2. Auflage\03_Anwendungen Homepage\"/>
    </mc:Choice>
  </mc:AlternateContent>
  <bookViews>
    <workbookView xWindow="4350" yWindow="105" windowWidth="10800" windowHeight="8580"/>
  </bookViews>
  <sheets>
    <sheet name="Cover" sheetId="7" r:id="rId1"/>
    <sheet name="Stückpreis-Kalkulation" sheetId="1" r:id="rId2"/>
    <sheet name="Verkaufsliste" sheetId="8" r:id="rId3"/>
  </sheets>
  <definedNames>
    <definedName name="Einzelkosten">'Stückpreis-Kalkulation'!$B$2:$B$7</definedName>
    <definedName name="Gesamtkosten">'Stückpreis-Kalkulation'!$B$9</definedName>
    <definedName name="Gewinn">'Stückpreis-Kalkulation'!$B$14</definedName>
    <definedName name="GewinnProzent">'Stückpreis-Kalkulation'!$C$14</definedName>
    <definedName name="Herstellpreis">'Stückpreis-Kalkulation'!$B$13</definedName>
    <definedName name="MWSP">19%</definedName>
    <definedName name="MWSteuer">'Stückpreis-Kalkulation'!$B$16</definedName>
    <definedName name="Nettopreis">'Stückpreis-Kalkulation'!$B$15</definedName>
    <definedName name="Rabatt">Verkaufsliste!$F$1:$I$1</definedName>
    <definedName name="Stückzahl">'Stückpreis-Kalkulation'!$B$12</definedName>
    <definedName name="Stückzahlen">Verkaufsliste!$A$2:$A$21</definedName>
    <definedName name="Verkaufspreis">'Stückpreis-Kalkulation'!$B$17</definedName>
  </definedNames>
  <calcPr calcId="162913"/>
</workbook>
</file>

<file path=xl/calcChain.xml><?xml version="1.0" encoding="utf-8"?>
<calcChain xmlns="http://schemas.openxmlformats.org/spreadsheetml/2006/main">
  <c r="G2" i="8" l="1"/>
  <c r="H2" i="8"/>
  <c r="I2" i="8"/>
  <c r="G3" i="8"/>
  <c r="H3" i="8"/>
  <c r="I3" i="8"/>
  <c r="G4" i="8"/>
  <c r="H4" i="8"/>
  <c r="I4" i="8"/>
  <c r="G5" i="8"/>
  <c r="H5" i="8"/>
  <c r="I5" i="8"/>
  <c r="G6" i="8"/>
  <c r="H6" i="8"/>
  <c r="I6" i="8"/>
  <c r="G7" i="8"/>
  <c r="H7" i="8"/>
  <c r="I7" i="8"/>
  <c r="G8" i="8"/>
  <c r="H8" i="8"/>
  <c r="I8" i="8"/>
  <c r="G9" i="8"/>
  <c r="H9" i="8"/>
  <c r="I9" i="8"/>
  <c r="G10" i="8"/>
  <c r="H10" i="8"/>
  <c r="I10" i="8"/>
  <c r="G11" i="8"/>
  <c r="H11" i="8"/>
  <c r="I11" i="8"/>
  <c r="G12" i="8"/>
  <c r="H12" i="8"/>
  <c r="I12" i="8"/>
  <c r="G13" i="8"/>
  <c r="H13" i="8"/>
  <c r="I13" i="8"/>
  <c r="G14" i="8"/>
  <c r="H14" i="8"/>
  <c r="I14" i="8"/>
  <c r="G15" i="8"/>
  <c r="H15" i="8"/>
  <c r="I15" i="8"/>
  <c r="G16" i="8"/>
  <c r="H16" i="8"/>
  <c r="I16" i="8"/>
  <c r="G17" i="8"/>
  <c r="H17" i="8"/>
  <c r="I17" i="8"/>
  <c r="G18" i="8"/>
  <c r="H18" i="8"/>
  <c r="I18" i="8"/>
  <c r="G19" i="8"/>
  <c r="H19" i="8"/>
  <c r="I19" i="8"/>
  <c r="G20" i="8"/>
  <c r="H20" i="8"/>
  <c r="I20" i="8"/>
  <c r="G21" i="8"/>
  <c r="H21" i="8"/>
  <c r="I21" i="8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" i="8"/>
  <c r="B13" i="1"/>
  <c r="C3" i="1"/>
  <c r="C4" i="1"/>
  <c r="C5" i="1"/>
  <c r="C6" i="1"/>
  <c r="C7" i="1"/>
  <c r="C2" i="1"/>
  <c r="B14" i="1" l="1"/>
  <c r="B15" i="1" s="1"/>
  <c r="B9" i="1"/>
  <c r="B16" i="1" l="1"/>
  <c r="B17" i="1" s="1"/>
  <c r="B3" i="8" l="1"/>
  <c r="B7" i="8"/>
  <c r="B11" i="8"/>
  <c r="B15" i="8"/>
  <c r="B19" i="8"/>
  <c r="B4" i="8"/>
  <c r="B8" i="8"/>
  <c r="B12" i="8"/>
  <c r="B16" i="8"/>
  <c r="B20" i="8"/>
  <c r="B5" i="8"/>
  <c r="B9" i="8"/>
  <c r="B13" i="8"/>
  <c r="B17" i="8"/>
  <c r="B21" i="8"/>
  <c r="B6" i="8"/>
  <c r="B10" i="8"/>
  <c r="B14" i="8"/>
  <c r="B18" i="8"/>
  <c r="B2" i="8"/>
</calcChain>
</file>

<file path=xl/sharedStrings.xml><?xml version="1.0" encoding="utf-8"?>
<sst xmlns="http://schemas.openxmlformats.org/spreadsheetml/2006/main" count="32" uniqueCount="32">
  <si>
    <t>Einzelkosten</t>
  </si>
  <si>
    <t>Material</t>
  </si>
  <si>
    <t>Fertigung</t>
  </si>
  <si>
    <t>Verwaltung</t>
  </si>
  <si>
    <t>Vertrieb</t>
  </si>
  <si>
    <t>%-Anteil</t>
  </si>
  <si>
    <t>Marketing</t>
  </si>
  <si>
    <t>Entwicklung</t>
  </si>
  <si>
    <t>Autor</t>
  </si>
  <si>
    <t>Version</t>
  </si>
  <si>
    <t>Datum</t>
  </si>
  <si>
    <t>Harald Nahrstedt</t>
  </si>
  <si>
    <t>Stückzahl</t>
  </si>
  <si>
    <t>Herstellpreis</t>
  </si>
  <si>
    <t>Gewinn</t>
  </si>
  <si>
    <t>Nettopreis</t>
  </si>
  <si>
    <t>MWSteuer</t>
  </si>
  <si>
    <t>Verkaufspreis</t>
  </si>
  <si>
    <t>Thema</t>
  </si>
  <si>
    <t>Kapitel</t>
  </si>
  <si>
    <t>Gesamtkosten</t>
  </si>
  <si>
    <t>Kostenbewusst arbeiten</t>
  </si>
  <si>
    <t>Inhalt</t>
  </si>
  <si>
    <t>Preis-Kalkulation</t>
  </si>
  <si>
    <t>2.0</t>
  </si>
  <si>
    <t>Arbeiten mit Bereichsnamen</t>
  </si>
  <si>
    <t>Stückzahlen</t>
  </si>
  <si>
    <t>Verkaufspreise</t>
  </si>
  <si>
    <t>MWSt-Anteil</t>
  </si>
  <si>
    <t>Rabatt</t>
  </si>
  <si>
    <t>Springer Vieweg Verlag</t>
  </si>
  <si>
    <t>Excel in Perfektion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</si>
</sst>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2" fillId="0" borderId="0"/>
  </cellStyleXfs>
  <cellXfs count="18">
    <xf numFmtId="0" fontId="0" fillId="0" borderId="0" xfId="0"/>
    <xf numFmtId="164" fontId="0" fillId="0" borderId="0" xfId="0" applyNumberFormat="1"/>
    <xf numFmtId="165" fontId="0" fillId="0" borderId="0" xfId="0" applyNumberFormat="1"/>
    <xf numFmtId="9" fontId="0" fillId="0" borderId="0" xfId="0" applyNumberFormat="1"/>
    <xf numFmtId="0" fontId="1" fillId="0" borderId="0" xfId="0" applyFont="1"/>
    <xf numFmtId="0" fontId="0" fillId="0" borderId="0" xfId="0" applyFont="1"/>
    <xf numFmtId="0" fontId="3" fillId="2" borderId="0" xfId="0" applyFont="1" applyFill="1"/>
    <xf numFmtId="0" fontId="1" fillId="4" borderId="0" xfId="0" applyFont="1" applyFill="1"/>
    <xf numFmtId="0" fontId="1" fillId="4" borderId="0" xfId="0" applyFont="1" applyFill="1" applyAlignment="1">
      <alignment horizontal="right"/>
    </xf>
    <xf numFmtId="0" fontId="1" fillId="0" borderId="0" xfId="0" quotePrefix="1" applyFont="1" applyAlignment="1">
      <alignment horizontal="left" indent="1"/>
    </xf>
    <xf numFmtId="0" fontId="1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14" fontId="1" fillId="0" borderId="0" xfId="0" applyNumberFormat="1" applyFont="1" applyAlignment="1">
      <alignment horizontal="left" indent="1"/>
    </xf>
    <xf numFmtId="14" fontId="1" fillId="0" borderId="0" xfId="0" applyNumberFormat="1" applyFont="1" applyAlignment="1">
      <alignment horizontal="left"/>
    </xf>
    <xf numFmtId="0" fontId="1" fillId="3" borderId="0" xfId="0" applyFont="1" applyFill="1" applyAlignment="1">
      <alignment wrapText="1"/>
    </xf>
    <xf numFmtId="0" fontId="1" fillId="3" borderId="0" xfId="0" applyFont="1" applyFill="1"/>
    <xf numFmtId="0" fontId="1" fillId="3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</cellXfs>
  <cellStyles count="3">
    <cellStyle name="Prozent 2" xfId="1"/>
    <cellStyle name="Standard" xfId="0" builtinId="0"/>
    <cellStyle name="Standard 2" xfId="2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3"/>
  <sheetViews>
    <sheetView showGridLines="0" tabSelected="1" workbookViewId="0">
      <selection activeCell="C7" sqref="C7"/>
    </sheetView>
  </sheetViews>
  <sheetFormatPr baseColWidth="10" defaultRowHeight="12.75" x14ac:dyDescent="0.2"/>
  <cols>
    <col min="1" max="1" width="3.85546875" style="4" customWidth="1"/>
    <col min="2" max="2" width="20.7109375" style="4" customWidth="1"/>
    <col min="3" max="3" width="26" style="4" bestFit="1" customWidth="1"/>
    <col min="4" max="16384" width="11.42578125" style="4"/>
  </cols>
  <sheetData>
    <row r="2" spans="2:4" ht="15" x14ac:dyDescent="0.25">
      <c r="B2" s="6"/>
      <c r="D2" s="5"/>
    </row>
    <row r="3" spans="2:4" ht="15" x14ac:dyDescent="0.25">
      <c r="B3" s="17" t="s">
        <v>31</v>
      </c>
      <c r="D3" s="5"/>
    </row>
    <row r="4" spans="2:4" ht="15" x14ac:dyDescent="0.25">
      <c r="B4" s="6"/>
      <c r="D4" s="5"/>
    </row>
    <row r="5" spans="2:4" ht="15" x14ac:dyDescent="0.25">
      <c r="B5" s="7"/>
      <c r="D5" s="5"/>
    </row>
    <row r="6" spans="2:4" ht="15" x14ac:dyDescent="0.25">
      <c r="B6" s="8" t="s">
        <v>19</v>
      </c>
      <c r="C6" s="9">
        <v>2</v>
      </c>
      <c r="D6" s="5"/>
    </row>
    <row r="7" spans="2:4" ht="15" x14ac:dyDescent="0.25">
      <c r="B7" s="8" t="s">
        <v>18</v>
      </c>
      <c r="C7" s="11" t="s">
        <v>21</v>
      </c>
      <c r="D7" s="5"/>
    </row>
    <row r="8" spans="2:4" ht="15" x14ac:dyDescent="0.25">
      <c r="B8" s="8"/>
      <c r="C8" s="10"/>
      <c r="D8" s="5"/>
    </row>
    <row r="9" spans="2:4" ht="15" x14ac:dyDescent="0.25">
      <c r="B9" s="8" t="s">
        <v>22</v>
      </c>
      <c r="C9" s="10" t="s">
        <v>23</v>
      </c>
      <c r="D9" s="5"/>
    </row>
    <row r="10" spans="2:4" ht="15" x14ac:dyDescent="0.25">
      <c r="B10" s="8"/>
      <c r="C10" s="10" t="s">
        <v>25</v>
      </c>
      <c r="D10" s="5"/>
    </row>
    <row r="11" spans="2:4" ht="15" x14ac:dyDescent="0.25">
      <c r="B11" s="8"/>
      <c r="C11" s="10"/>
      <c r="D11" s="5"/>
    </row>
    <row r="12" spans="2:4" ht="15" x14ac:dyDescent="0.25">
      <c r="B12" s="8"/>
      <c r="C12" s="10"/>
      <c r="D12" s="5"/>
    </row>
    <row r="13" spans="2:4" ht="15" x14ac:dyDescent="0.25">
      <c r="B13" s="8"/>
      <c r="C13" s="10"/>
      <c r="D13" s="5"/>
    </row>
    <row r="14" spans="2:4" ht="15" x14ac:dyDescent="0.25">
      <c r="B14" s="8"/>
      <c r="C14" s="10"/>
      <c r="D14" s="5"/>
    </row>
    <row r="15" spans="2:4" ht="15" x14ac:dyDescent="0.25">
      <c r="B15" s="8"/>
      <c r="C15" s="10"/>
      <c r="D15" s="5"/>
    </row>
    <row r="16" spans="2:4" ht="15" x14ac:dyDescent="0.25">
      <c r="B16" s="8"/>
      <c r="C16" s="10"/>
      <c r="D16" s="5"/>
    </row>
    <row r="17" spans="2:4" ht="15" x14ac:dyDescent="0.25">
      <c r="B17" s="8" t="s">
        <v>8</v>
      </c>
      <c r="C17" s="10" t="s">
        <v>11</v>
      </c>
      <c r="D17" s="5"/>
    </row>
    <row r="18" spans="2:4" ht="15" x14ac:dyDescent="0.25">
      <c r="B18" s="8" t="s">
        <v>10</v>
      </c>
      <c r="C18" s="12">
        <v>42767</v>
      </c>
      <c r="D18" s="5"/>
    </row>
    <row r="19" spans="2:4" ht="15" x14ac:dyDescent="0.25">
      <c r="B19" s="8" t="s">
        <v>9</v>
      </c>
      <c r="C19" s="10" t="s">
        <v>24</v>
      </c>
      <c r="D19" s="5"/>
    </row>
    <row r="20" spans="2:4" ht="15" x14ac:dyDescent="0.25">
      <c r="B20" s="8"/>
      <c r="C20" s="13"/>
      <c r="D20" s="5"/>
    </row>
    <row r="21" spans="2:4" ht="15" x14ac:dyDescent="0.25">
      <c r="B21" s="14"/>
      <c r="D21" s="5"/>
    </row>
    <row r="22" spans="2:4" ht="15" x14ac:dyDescent="0.25">
      <c r="B22" s="16" t="s">
        <v>30</v>
      </c>
      <c r="D22" s="5"/>
    </row>
    <row r="23" spans="2:4" ht="15" x14ac:dyDescent="0.25">
      <c r="B23" s="15"/>
      <c r="D23" s="5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opLeftCell="A4" workbookViewId="0">
      <selection activeCell="B13" sqref="B13"/>
    </sheetView>
  </sheetViews>
  <sheetFormatPr baseColWidth="10" defaultRowHeight="15" x14ac:dyDescent="0.25"/>
  <cols>
    <col min="1" max="1" width="14.28515625" customWidth="1"/>
    <col min="2" max="2" width="15.140625" customWidth="1"/>
  </cols>
  <sheetData>
    <row r="1" spans="1:3" x14ac:dyDescent="0.25">
      <c r="B1" t="s">
        <v>0</v>
      </c>
      <c r="C1" t="s">
        <v>5</v>
      </c>
    </row>
    <row r="2" spans="1:3" x14ac:dyDescent="0.25">
      <c r="A2" t="s">
        <v>7</v>
      </c>
      <c r="B2" s="1">
        <v>7800</v>
      </c>
      <c r="C2" s="2">
        <f t="shared" ref="C2:C7" si="0">Einzelkosten/Gesamtkosten</f>
        <v>0.20051413881748073</v>
      </c>
    </row>
    <row r="3" spans="1:3" x14ac:dyDescent="0.25">
      <c r="A3" t="s">
        <v>1</v>
      </c>
      <c r="B3" s="1">
        <v>6400</v>
      </c>
      <c r="C3" s="2">
        <f t="shared" si="0"/>
        <v>0.16452442159383032</v>
      </c>
    </row>
    <row r="4" spans="1:3" x14ac:dyDescent="0.25">
      <c r="A4" t="s">
        <v>2</v>
      </c>
      <c r="B4" s="1">
        <v>7200</v>
      </c>
      <c r="C4" s="2">
        <f t="shared" si="0"/>
        <v>0.18508997429305912</v>
      </c>
    </row>
    <row r="5" spans="1:3" x14ac:dyDescent="0.25">
      <c r="A5" t="s">
        <v>3</v>
      </c>
      <c r="B5" s="1">
        <v>3400</v>
      </c>
      <c r="C5" s="2">
        <f t="shared" si="0"/>
        <v>8.7403598971722368E-2</v>
      </c>
    </row>
    <row r="6" spans="1:3" x14ac:dyDescent="0.25">
      <c r="A6" t="s">
        <v>6</v>
      </c>
      <c r="B6" s="1">
        <v>5900</v>
      </c>
      <c r="C6" s="2">
        <f t="shared" si="0"/>
        <v>0.15167095115681234</v>
      </c>
    </row>
    <row r="7" spans="1:3" x14ac:dyDescent="0.25">
      <c r="A7" t="s">
        <v>4</v>
      </c>
      <c r="B7" s="1">
        <v>8200</v>
      </c>
      <c r="C7" s="2">
        <f t="shared" si="0"/>
        <v>0.21079691516709512</v>
      </c>
    </row>
    <row r="8" spans="1:3" x14ac:dyDescent="0.25">
      <c r="B8" s="1"/>
    </row>
    <row r="9" spans="1:3" x14ac:dyDescent="0.25">
      <c r="A9" t="s">
        <v>20</v>
      </c>
      <c r="B9" s="1">
        <f>SUM(B2:B8)</f>
        <v>38900</v>
      </c>
    </row>
    <row r="12" spans="1:3" x14ac:dyDescent="0.25">
      <c r="A12" t="s">
        <v>12</v>
      </c>
      <c r="B12">
        <v>100</v>
      </c>
    </row>
    <row r="13" spans="1:3" x14ac:dyDescent="0.25">
      <c r="A13" t="s">
        <v>13</v>
      </c>
      <c r="B13" s="1">
        <f>Gesamtkosten/Stückzahl</f>
        <v>389</v>
      </c>
    </row>
    <row r="14" spans="1:3" x14ac:dyDescent="0.25">
      <c r="A14" t="s">
        <v>14</v>
      </c>
      <c r="B14" s="1">
        <f>Herstellpreis*GewinnProzent</f>
        <v>116.69999999999999</v>
      </c>
      <c r="C14" s="3">
        <v>0.3</v>
      </c>
    </row>
    <row r="15" spans="1:3" x14ac:dyDescent="0.25">
      <c r="A15" t="s">
        <v>15</v>
      </c>
      <c r="B15" s="1">
        <f>Herstellpreis+Gewinn</f>
        <v>505.7</v>
      </c>
    </row>
    <row r="16" spans="1:3" x14ac:dyDescent="0.25">
      <c r="A16" t="s">
        <v>16</v>
      </c>
      <c r="B16" s="1">
        <f>Nettopreis*MWSP</f>
        <v>96.082999999999998</v>
      </c>
      <c r="C16" s="3"/>
    </row>
    <row r="17" spans="1:2" x14ac:dyDescent="0.25">
      <c r="A17" t="s">
        <v>17</v>
      </c>
      <c r="B17" s="1">
        <f>Nettopreis+MWSteuer</f>
        <v>601.78300000000002</v>
      </c>
    </row>
  </sheetData>
  <pageMargins left="0.7" right="0.7" top="0.78740157499999996" bottom="0.78740157499999996" header="0.3" footer="0.3"/>
  <pageSetup paperSize="9" orientation="portrait" verticalDpi="0" r:id="rId1"/>
  <cellWatches>
    <cellWatch r="B17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F1" sqref="F1:I1"/>
    </sheetView>
  </sheetViews>
  <sheetFormatPr baseColWidth="10" defaultRowHeight="15" x14ac:dyDescent="0.25"/>
  <cols>
    <col min="1" max="1" width="11.5703125" bestFit="1" customWidth="1"/>
    <col min="2" max="2" width="14.42578125" bestFit="1" customWidth="1"/>
    <col min="3" max="3" width="12.42578125" bestFit="1" customWidth="1"/>
    <col min="4" max="4" width="4.140625" customWidth="1"/>
    <col min="5" max="5" width="6.7109375" bestFit="1" customWidth="1"/>
  </cols>
  <sheetData>
    <row r="1" spans="1:9" x14ac:dyDescent="0.25">
      <c r="A1" t="s">
        <v>26</v>
      </c>
      <c r="B1" t="s">
        <v>27</v>
      </c>
      <c r="C1" t="s">
        <v>28</v>
      </c>
      <c r="E1" t="s">
        <v>29</v>
      </c>
      <c r="F1" s="3">
        <v>0.1</v>
      </c>
      <c r="G1" s="3">
        <v>0.15</v>
      </c>
      <c r="H1" s="3">
        <v>0.2</v>
      </c>
      <c r="I1" s="3">
        <v>0.25</v>
      </c>
    </row>
    <row r="2" spans="1:9" x14ac:dyDescent="0.25">
      <c r="A2">
        <v>10</v>
      </c>
      <c r="B2" s="1">
        <f t="shared" ref="B2:B21" si="0">Stückzahlen*Verkaufspreis</f>
        <v>6017.83</v>
      </c>
      <c r="C2" s="1">
        <f t="shared" ref="C2:C21" si="1">Stückzahlen*Verkaufspreis/(1+MWSP)*MWSP</f>
        <v>960.83</v>
      </c>
      <c r="F2" s="1">
        <f t="shared" ref="F2:I21" si="2">Stückzahlen*Verkaufspreis*(1-Rabatt)</f>
        <v>5416.0470000000005</v>
      </c>
      <c r="G2" s="1">
        <f t="shared" si="2"/>
        <v>5115.1554999999998</v>
      </c>
      <c r="H2" s="1">
        <f t="shared" si="2"/>
        <v>4814.2640000000001</v>
      </c>
      <c r="I2" s="1">
        <f t="shared" si="2"/>
        <v>4513.3724999999995</v>
      </c>
    </row>
    <row r="3" spans="1:9" x14ac:dyDescent="0.25">
      <c r="A3">
        <v>20</v>
      </c>
      <c r="B3" s="1">
        <f t="shared" si="0"/>
        <v>12035.66</v>
      </c>
      <c r="C3" s="1">
        <f t="shared" si="1"/>
        <v>1921.66</v>
      </c>
      <c r="F3" s="1">
        <f t="shared" si="2"/>
        <v>10832.094000000001</v>
      </c>
      <c r="G3" s="1">
        <f t="shared" si="2"/>
        <v>10230.311</v>
      </c>
      <c r="H3" s="1">
        <f t="shared" si="2"/>
        <v>9628.5280000000002</v>
      </c>
      <c r="I3" s="1">
        <f t="shared" si="2"/>
        <v>9026.744999999999</v>
      </c>
    </row>
    <row r="4" spans="1:9" x14ac:dyDescent="0.25">
      <c r="A4">
        <v>30</v>
      </c>
      <c r="B4" s="1">
        <f t="shared" si="0"/>
        <v>18053.490000000002</v>
      </c>
      <c r="C4" s="1">
        <f t="shared" si="1"/>
        <v>2882.4900000000002</v>
      </c>
      <c r="F4" s="1">
        <f t="shared" si="2"/>
        <v>16248.141000000001</v>
      </c>
      <c r="G4" s="1">
        <f t="shared" si="2"/>
        <v>15345.4665</v>
      </c>
      <c r="H4" s="1">
        <f t="shared" si="2"/>
        <v>14442.792000000001</v>
      </c>
      <c r="I4" s="1">
        <f t="shared" si="2"/>
        <v>13540.1175</v>
      </c>
    </row>
    <row r="5" spans="1:9" x14ac:dyDescent="0.25">
      <c r="A5">
        <v>40</v>
      </c>
      <c r="B5" s="1">
        <f t="shared" si="0"/>
        <v>24071.32</v>
      </c>
      <c r="C5" s="1">
        <f t="shared" si="1"/>
        <v>3843.32</v>
      </c>
      <c r="F5" s="1">
        <f t="shared" si="2"/>
        <v>21664.188000000002</v>
      </c>
      <c r="G5" s="1">
        <f t="shared" si="2"/>
        <v>20460.621999999999</v>
      </c>
      <c r="H5" s="1">
        <f t="shared" si="2"/>
        <v>19257.056</v>
      </c>
      <c r="I5" s="1">
        <f t="shared" si="2"/>
        <v>18053.489999999998</v>
      </c>
    </row>
    <row r="6" spans="1:9" x14ac:dyDescent="0.25">
      <c r="A6">
        <v>50</v>
      </c>
      <c r="B6" s="1">
        <f t="shared" si="0"/>
        <v>30089.15</v>
      </c>
      <c r="C6" s="1">
        <f t="shared" si="1"/>
        <v>4804.1500000000005</v>
      </c>
      <c r="F6" s="1">
        <f t="shared" si="2"/>
        <v>27080.235000000001</v>
      </c>
      <c r="G6" s="1">
        <f t="shared" si="2"/>
        <v>25575.7775</v>
      </c>
      <c r="H6" s="1">
        <f t="shared" si="2"/>
        <v>24071.320000000003</v>
      </c>
      <c r="I6" s="1">
        <f t="shared" si="2"/>
        <v>22566.862500000003</v>
      </c>
    </row>
    <row r="7" spans="1:9" hidden="1" x14ac:dyDescent="0.25">
      <c r="A7">
        <v>60</v>
      </c>
      <c r="B7" s="1">
        <f t="shared" si="0"/>
        <v>36106.980000000003</v>
      </c>
      <c r="C7" s="1">
        <f t="shared" si="1"/>
        <v>5764.9800000000005</v>
      </c>
      <c r="F7" s="1">
        <f t="shared" si="2"/>
        <v>32496.282000000003</v>
      </c>
      <c r="G7" s="1">
        <f t="shared" si="2"/>
        <v>30690.933000000001</v>
      </c>
      <c r="H7" s="1">
        <f t="shared" si="2"/>
        <v>28885.584000000003</v>
      </c>
      <c r="I7" s="1">
        <f t="shared" si="2"/>
        <v>27080.235000000001</v>
      </c>
    </row>
    <row r="8" spans="1:9" hidden="1" x14ac:dyDescent="0.25">
      <c r="A8">
        <v>70</v>
      </c>
      <c r="B8" s="1">
        <f t="shared" si="0"/>
        <v>42124.81</v>
      </c>
      <c r="C8" s="1">
        <f t="shared" si="1"/>
        <v>6725.81</v>
      </c>
      <c r="F8" s="1">
        <f t="shared" si="2"/>
        <v>37912.328999999998</v>
      </c>
      <c r="G8" s="1">
        <f t="shared" si="2"/>
        <v>35806.088499999998</v>
      </c>
      <c r="H8" s="1">
        <f t="shared" si="2"/>
        <v>33699.847999999998</v>
      </c>
      <c r="I8" s="1">
        <f t="shared" si="2"/>
        <v>31593.607499999998</v>
      </c>
    </row>
    <row r="9" spans="1:9" hidden="1" x14ac:dyDescent="0.25">
      <c r="A9">
        <v>80</v>
      </c>
      <c r="B9" s="1">
        <f t="shared" si="0"/>
        <v>48142.64</v>
      </c>
      <c r="C9" s="1">
        <f t="shared" si="1"/>
        <v>7686.64</v>
      </c>
      <c r="F9" s="1">
        <f t="shared" si="2"/>
        <v>43328.376000000004</v>
      </c>
      <c r="G9" s="1">
        <f t="shared" si="2"/>
        <v>40921.243999999999</v>
      </c>
      <c r="H9" s="1">
        <f t="shared" si="2"/>
        <v>38514.112000000001</v>
      </c>
      <c r="I9" s="1">
        <f t="shared" si="2"/>
        <v>36106.979999999996</v>
      </c>
    </row>
    <row r="10" spans="1:9" hidden="1" x14ac:dyDescent="0.25">
      <c r="A10">
        <v>90</v>
      </c>
      <c r="B10" s="1">
        <f t="shared" si="0"/>
        <v>54160.47</v>
      </c>
      <c r="C10" s="1">
        <f t="shared" si="1"/>
        <v>8647.4699999999993</v>
      </c>
      <c r="F10" s="1">
        <f t="shared" si="2"/>
        <v>48744.423000000003</v>
      </c>
      <c r="G10" s="1">
        <f t="shared" si="2"/>
        <v>46036.3995</v>
      </c>
      <c r="H10" s="1">
        <f t="shared" si="2"/>
        <v>43328.376000000004</v>
      </c>
      <c r="I10" s="1">
        <f t="shared" si="2"/>
        <v>40620.352500000001</v>
      </c>
    </row>
    <row r="11" spans="1:9" hidden="1" x14ac:dyDescent="0.25">
      <c r="A11">
        <v>100</v>
      </c>
      <c r="B11" s="1">
        <f t="shared" si="0"/>
        <v>60178.3</v>
      </c>
      <c r="C11" s="1">
        <f t="shared" si="1"/>
        <v>9608.3000000000011</v>
      </c>
      <c r="F11" s="1">
        <f t="shared" si="2"/>
        <v>54160.47</v>
      </c>
      <c r="G11" s="1">
        <f t="shared" si="2"/>
        <v>51151.555</v>
      </c>
      <c r="H11" s="1">
        <f t="shared" si="2"/>
        <v>48142.640000000007</v>
      </c>
      <c r="I11" s="1">
        <f t="shared" si="2"/>
        <v>45133.725000000006</v>
      </c>
    </row>
    <row r="12" spans="1:9" hidden="1" x14ac:dyDescent="0.25">
      <c r="A12">
        <v>110</v>
      </c>
      <c r="B12" s="1">
        <f t="shared" si="0"/>
        <v>66196.13</v>
      </c>
      <c r="C12" s="1">
        <f t="shared" si="1"/>
        <v>10569.130000000001</v>
      </c>
      <c r="F12" s="1">
        <f t="shared" si="2"/>
        <v>59576.517000000007</v>
      </c>
      <c r="G12" s="1">
        <f t="shared" si="2"/>
        <v>56266.710500000001</v>
      </c>
      <c r="H12" s="1">
        <f t="shared" si="2"/>
        <v>52956.90400000001</v>
      </c>
      <c r="I12" s="1">
        <f t="shared" si="2"/>
        <v>49647.097500000003</v>
      </c>
    </row>
    <row r="13" spans="1:9" hidden="1" x14ac:dyDescent="0.25">
      <c r="A13">
        <v>120</v>
      </c>
      <c r="B13" s="1">
        <f t="shared" si="0"/>
        <v>72213.960000000006</v>
      </c>
      <c r="C13" s="1">
        <f t="shared" si="1"/>
        <v>11529.960000000001</v>
      </c>
      <c r="F13" s="1">
        <f t="shared" si="2"/>
        <v>64992.564000000006</v>
      </c>
      <c r="G13" s="1">
        <f t="shared" si="2"/>
        <v>61381.866000000002</v>
      </c>
      <c r="H13" s="1">
        <f t="shared" si="2"/>
        <v>57771.168000000005</v>
      </c>
      <c r="I13" s="1">
        <f t="shared" si="2"/>
        <v>54160.47</v>
      </c>
    </row>
    <row r="14" spans="1:9" hidden="1" x14ac:dyDescent="0.25">
      <c r="A14">
        <v>130</v>
      </c>
      <c r="B14" s="1">
        <f t="shared" si="0"/>
        <v>78231.790000000008</v>
      </c>
      <c r="C14" s="1">
        <f t="shared" si="1"/>
        <v>12490.790000000003</v>
      </c>
      <c r="F14" s="1">
        <f t="shared" si="2"/>
        <v>70408.611000000004</v>
      </c>
      <c r="G14" s="1">
        <f t="shared" si="2"/>
        <v>66497.021500000003</v>
      </c>
      <c r="H14" s="1">
        <f t="shared" si="2"/>
        <v>62585.432000000008</v>
      </c>
      <c r="I14" s="1">
        <f t="shared" si="2"/>
        <v>58673.842500000006</v>
      </c>
    </row>
    <row r="15" spans="1:9" hidden="1" x14ac:dyDescent="0.25">
      <c r="A15">
        <v>140</v>
      </c>
      <c r="B15" s="1">
        <f t="shared" si="0"/>
        <v>84249.62</v>
      </c>
      <c r="C15" s="1">
        <f t="shared" si="1"/>
        <v>13451.62</v>
      </c>
      <c r="F15" s="1">
        <f t="shared" si="2"/>
        <v>75824.657999999996</v>
      </c>
      <c r="G15" s="1">
        <f t="shared" si="2"/>
        <v>71612.176999999996</v>
      </c>
      <c r="H15" s="1">
        <f t="shared" si="2"/>
        <v>67399.695999999996</v>
      </c>
      <c r="I15" s="1">
        <f t="shared" si="2"/>
        <v>63187.214999999997</v>
      </c>
    </row>
    <row r="16" spans="1:9" hidden="1" x14ac:dyDescent="0.25">
      <c r="A16">
        <v>150</v>
      </c>
      <c r="B16" s="1">
        <f t="shared" si="0"/>
        <v>90267.45</v>
      </c>
      <c r="C16" s="1">
        <f t="shared" si="1"/>
        <v>14412.45</v>
      </c>
      <c r="F16" s="1">
        <f t="shared" si="2"/>
        <v>81240.705000000002</v>
      </c>
      <c r="G16" s="1">
        <f t="shared" si="2"/>
        <v>76727.33249999999</v>
      </c>
      <c r="H16" s="1">
        <f t="shared" si="2"/>
        <v>72213.960000000006</v>
      </c>
      <c r="I16" s="1">
        <f t="shared" si="2"/>
        <v>67700.587499999994</v>
      </c>
    </row>
    <row r="17" spans="1:9" x14ac:dyDescent="0.25">
      <c r="A17">
        <v>160</v>
      </c>
      <c r="B17" s="1">
        <f t="shared" si="0"/>
        <v>96285.28</v>
      </c>
      <c r="C17" s="1">
        <f t="shared" si="1"/>
        <v>15373.28</v>
      </c>
      <c r="F17" s="1">
        <f t="shared" si="2"/>
        <v>86656.752000000008</v>
      </c>
      <c r="G17" s="1">
        <f t="shared" si="2"/>
        <v>81842.487999999998</v>
      </c>
      <c r="H17" s="1">
        <f t="shared" si="2"/>
        <v>77028.224000000002</v>
      </c>
      <c r="I17" s="1">
        <f t="shared" si="2"/>
        <v>72213.959999999992</v>
      </c>
    </row>
    <row r="18" spans="1:9" x14ac:dyDescent="0.25">
      <c r="A18">
        <v>170</v>
      </c>
      <c r="B18" s="1">
        <f t="shared" si="0"/>
        <v>102303.11</v>
      </c>
      <c r="C18" s="1">
        <f t="shared" si="1"/>
        <v>16334.11</v>
      </c>
      <c r="F18" s="1">
        <f t="shared" si="2"/>
        <v>92072.798999999999</v>
      </c>
      <c r="G18" s="1">
        <f t="shared" si="2"/>
        <v>86957.643499999991</v>
      </c>
      <c r="H18" s="1">
        <f t="shared" si="2"/>
        <v>81842.488000000012</v>
      </c>
      <c r="I18" s="1">
        <f t="shared" si="2"/>
        <v>76727.332500000004</v>
      </c>
    </row>
    <row r="19" spans="1:9" x14ac:dyDescent="0.25">
      <c r="A19">
        <v>180</v>
      </c>
      <c r="B19" s="1">
        <f t="shared" si="0"/>
        <v>108320.94</v>
      </c>
      <c r="C19" s="1">
        <f t="shared" si="1"/>
        <v>17294.939999999999</v>
      </c>
      <c r="F19" s="1">
        <f t="shared" si="2"/>
        <v>97488.846000000005</v>
      </c>
      <c r="G19" s="1">
        <f t="shared" si="2"/>
        <v>92072.798999999999</v>
      </c>
      <c r="H19" s="1">
        <f t="shared" si="2"/>
        <v>86656.752000000008</v>
      </c>
      <c r="I19" s="1">
        <f t="shared" si="2"/>
        <v>81240.705000000002</v>
      </c>
    </row>
    <row r="20" spans="1:9" x14ac:dyDescent="0.25">
      <c r="A20">
        <v>190</v>
      </c>
      <c r="B20" s="1">
        <f t="shared" si="0"/>
        <v>114338.77</v>
      </c>
      <c r="C20" s="1">
        <f t="shared" si="1"/>
        <v>18255.770000000004</v>
      </c>
      <c r="F20" s="1">
        <f t="shared" si="2"/>
        <v>102904.89300000001</v>
      </c>
      <c r="G20" s="1">
        <f t="shared" si="2"/>
        <v>97187.954500000007</v>
      </c>
      <c r="H20" s="1">
        <f t="shared" si="2"/>
        <v>91471.016000000003</v>
      </c>
      <c r="I20" s="1">
        <f t="shared" si="2"/>
        <v>85754.077499999999</v>
      </c>
    </row>
    <row r="21" spans="1:9" x14ac:dyDescent="0.25">
      <c r="A21">
        <v>200</v>
      </c>
      <c r="B21" s="1">
        <f t="shared" si="0"/>
        <v>120356.6</v>
      </c>
      <c r="C21" s="1">
        <f t="shared" si="1"/>
        <v>19216.600000000002</v>
      </c>
      <c r="F21" s="1">
        <f t="shared" si="2"/>
        <v>108320.94</v>
      </c>
      <c r="G21" s="1">
        <f t="shared" si="2"/>
        <v>102303.11</v>
      </c>
      <c r="H21" s="1">
        <f t="shared" si="2"/>
        <v>96285.280000000013</v>
      </c>
      <c r="I21" s="1">
        <f t="shared" si="2"/>
        <v>90267.450000000012</v>
      </c>
    </row>
    <row r="22" spans="1:9" x14ac:dyDescent="0.25">
      <c r="B22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11</vt:i4>
      </vt:variant>
    </vt:vector>
  </HeadingPairs>
  <TitlesOfParts>
    <vt:vector size="14" baseType="lpstr">
      <vt:lpstr>Cover</vt:lpstr>
      <vt:lpstr>Stückpreis-Kalkulation</vt:lpstr>
      <vt:lpstr>Verkaufsliste</vt:lpstr>
      <vt:lpstr>Einzelkosten</vt:lpstr>
      <vt:lpstr>Gesamtkosten</vt:lpstr>
      <vt:lpstr>Gewinn</vt:lpstr>
      <vt:lpstr>GewinnProzent</vt:lpstr>
      <vt:lpstr>Herstellpreis</vt:lpstr>
      <vt:lpstr>MWSteuer</vt:lpstr>
      <vt:lpstr>Nettopreis</vt:lpstr>
      <vt:lpstr>Rabatt</vt:lpstr>
      <vt:lpstr>Stückzahl</vt:lpstr>
      <vt:lpstr>Stückzahlen</vt:lpstr>
      <vt:lpstr>Verkaufspreis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2012-02-20T18:24:45Z</dcterms:created>
  <dcterms:modified xsi:type="dcterms:W3CDTF">2017-07-19T17:12:02Z</dcterms:modified>
</cp:coreProperties>
</file>