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67698160-F6C1-47D6-A9F7-53F64BC1F274}" xr6:coauthVersionLast="47" xr6:coauthVersionMax="47" xr10:uidLastSave="{00000000-0000-0000-0000-000000000000}"/>
  <bookViews>
    <workbookView xWindow="-20235" yWindow="-3195" windowWidth="17295" windowHeight="11970" xr2:uid="{870ACABB-46F6-41FF-8761-6B5B94283483}"/>
  </bookViews>
  <sheets>
    <sheet name="Cover" sheetId="2" r:id="rId1"/>
    <sheet name="Tabelle1" sheetId="1" r:id="rId2"/>
  </sheets>
  <definedNames>
    <definedName name="c_">Tabelle1!$B$11</definedName>
    <definedName name="d0">Tabelle1!$B$1</definedName>
    <definedName name="d1_">Tabelle1!$B$2</definedName>
    <definedName name="d2_">Tabelle1!$B$3</definedName>
    <definedName name="h">Tabelle1!$B$9</definedName>
    <definedName name="l">Tabelle1!$B$4</definedName>
    <definedName name="lc">Tabelle1!$B$10</definedName>
    <definedName name="ρ">Tabelle1!$B$5</definedName>
    <definedName name="ω">Tabelle1!$B$6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 s="1"/>
  <c r="B10" i="1"/>
  <c r="B9" i="1"/>
  <c r="B11" i="1" l="1"/>
  <c r="F2" i="1" s="1"/>
  <c r="G2" i="1" s="1"/>
  <c r="E4" i="1"/>
  <c r="E5" i="1" s="1"/>
  <c r="E6" i="1" s="1"/>
  <c r="E7" i="1" s="1"/>
  <c r="F3" i="1" l="1"/>
  <c r="G3" i="1" s="1"/>
  <c r="F5" i="1"/>
  <c r="G5" i="1" s="1"/>
  <c r="F6" i="1"/>
  <c r="G6" i="1" s="1"/>
  <c r="F4" i="1"/>
  <c r="G4" i="1" s="1"/>
  <c r="E8" i="1"/>
  <c r="F7" i="1"/>
  <c r="G7" i="1" s="1"/>
  <c r="E9" i="1" l="1"/>
  <c r="F8" i="1"/>
  <c r="G8" i="1" s="1"/>
  <c r="E10" i="1" l="1"/>
  <c r="F9" i="1"/>
  <c r="G9" i="1" s="1"/>
  <c r="E11" i="1" l="1"/>
  <c r="F10" i="1"/>
  <c r="G10" i="1" s="1"/>
  <c r="E12" i="1" l="1"/>
  <c r="F11" i="1"/>
  <c r="G11" i="1" s="1"/>
  <c r="F12" i="1" l="1"/>
  <c r="G12" i="1" s="1"/>
</calcChain>
</file>

<file path=xl/sharedStrings.xml><?xml version="1.0" encoding="utf-8"?>
<sst xmlns="http://schemas.openxmlformats.org/spreadsheetml/2006/main" count="33" uniqueCount="27">
  <si>
    <t>cm</t>
  </si>
  <si>
    <t xml:space="preserve">l = </t>
  </si>
  <si>
    <t xml:space="preserve">ρ = </t>
  </si>
  <si>
    <t xml:space="preserve">h = </t>
  </si>
  <si>
    <t>x</t>
  </si>
  <si>
    <t xml:space="preserve">L = </t>
  </si>
  <si>
    <t xml:space="preserve">c = </t>
  </si>
  <si>
    <t>(…)</t>
  </si>
  <si>
    <t>kg/cm3</t>
  </si>
  <si>
    <t>Konstante:</t>
  </si>
  <si>
    <t>Excel + VBA</t>
  </si>
  <si>
    <t>Kapitel</t>
  </si>
  <si>
    <t>Thema</t>
  </si>
  <si>
    <t>Autor</t>
  </si>
  <si>
    <t>Harald Nahrstedt</t>
  </si>
  <si>
    <t>Datum</t>
  </si>
  <si>
    <t>Version</t>
  </si>
  <si>
    <t>Springer Vieweg Verlag</t>
  </si>
  <si>
    <t>Festigkeitsberechnungen</t>
  </si>
  <si>
    <t>Dehnung unter Fliehkraft</t>
  </si>
  <si>
    <r>
      <t>d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</si>
  <si>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</si>
  <si>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</si>
  <si>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t xml:space="preserve">ω = </t>
  </si>
  <si>
    <t>1/s</t>
  </si>
  <si>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</rPr>
      <t>x</t>
    </r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</si>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</sst>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4ECBA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5" fillId="4" borderId="0" xfId="1" applyFont="1" applyFill="1" applyAlignment="1">
      <alignment horizontal="center"/>
    </xf>
    <xf numFmtId="0" fontId="6" fillId="0" borderId="0" xfId="1" applyFont="1"/>
    <xf numFmtId="0" fontId="4" fillId="0" borderId="0" xfId="1"/>
    <xf numFmtId="0" fontId="6" fillId="5" borderId="0" xfId="1" applyFont="1" applyFill="1"/>
    <xf numFmtId="0" fontId="6" fillId="5" borderId="0" xfId="1" applyFont="1" applyFill="1" applyAlignment="1">
      <alignment horizontal="right"/>
    </xf>
    <xf numFmtId="0" fontId="6" fillId="0" borderId="0" xfId="1" quotePrefix="1" applyFont="1" applyAlignment="1">
      <alignment horizontal="left" indent="1"/>
    </xf>
    <xf numFmtId="0" fontId="6" fillId="5" borderId="0" xfId="1" applyFont="1" applyFill="1" applyAlignment="1">
      <alignment horizontal="right" indent="1"/>
    </xf>
    <xf numFmtId="0" fontId="7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14" fontId="6" fillId="0" borderId="0" xfId="1" applyNumberFormat="1" applyFont="1" applyAlignment="1">
      <alignment horizontal="left"/>
    </xf>
    <xf numFmtId="0" fontId="6" fillId="6" borderId="0" xfId="1" applyFont="1" applyFill="1" applyAlignment="1">
      <alignment horizontal="center" wrapText="1"/>
    </xf>
    <xf numFmtId="0" fontId="6" fillId="6" borderId="0" xfId="1" applyFont="1" applyFill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1" quotePrefix="1" applyFont="1" applyAlignment="1">
      <alignment horizontal="left" indent="1"/>
    </xf>
  </cellXfs>
  <cellStyles count="2">
    <cellStyle name="Standard" xfId="0" builtinId="0"/>
    <cellStyle name="Standard 2 2" xfId="1" xr:uid="{949D7EA8-788C-4E0C-B778-D306A4CF899E}"/>
  </cellStyles>
  <dxfs count="0"/>
  <tableStyles count="0" defaultTableStyle="TableStyleMedium2" defaultPivotStyle="PivotStyleLight16"/>
  <colors>
    <mruColors>
      <color rgb="FFFFFFA7"/>
      <color rgb="FFD4E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Spannungsverlauf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68356614088147"/>
          <c:y val="0.17646513782719486"/>
          <c:w val="0.79053867897956343"/>
          <c:h val="0.6512009834767875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Tabelle1!$E$2:$E$12</c:f>
              <c:numCache>
                <c:formatCode>General</c:formatCode>
                <c:ptCount val="11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</c:numCache>
            </c:numRef>
          </c:xVal>
          <c:yVal>
            <c:numRef>
              <c:f>Tabelle1!$G$2:$G$12</c:f>
              <c:numCache>
                <c:formatCode>General</c:formatCode>
                <c:ptCount val="11"/>
                <c:pt idx="0">
                  <c:v>136.8722052327557</c:v>
                </c:pt>
                <c:pt idx="1">
                  <c:v>96.301348692942398</c:v>
                </c:pt>
                <c:pt idx="2">
                  <c:v>-10.285885913998627</c:v>
                </c:pt>
                <c:pt idx="3">
                  <c:v>-179.96420466224521</c:v>
                </c:pt>
                <c:pt idx="4">
                  <c:v>-371.97406040207738</c:v>
                </c:pt>
                <c:pt idx="5">
                  <c:v>-493.20853822629971</c:v>
                </c:pt>
                <c:pt idx="6">
                  <c:v>-378.26303941556239</c:v>
                </c:pt>
                <c:pt idx="7">
                  <c:v>238.18151494655547</c:v>
                </c:pt>
                <c:pt idx="8">
                  <c:v>1759.90028306417</c:v>
                </c:pt>
                <c:pt idx="9">
                  <c:v>4783.4173445117094</c:v>
                </c:pt>
                <c:pt idx="10">
                  <c:v>10175.304434250767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5F-4681-B6DE-12D455AD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776384"/>
        <c:axId val="1119349424"/>
      </c:scatterChart>
      <c:valAx>
        <c:axId val="118577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x [cm]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9349424"/>
        <c:crosses val="autoZero"/>
        <c:crossBetween val="midCat"/>
      </c:valAx>
      <c:valAx>
        <c:axId val="111934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latin typeface="+mn-lt"/>
                    <a:cs typeface="Arial" panose="020B0604020202020204" pitchFamily="34" charset="0"/>
                  </a:rPr>
                  <a:t>σ [N/cm</a:t>
                </a:r>
                <a:r>
                  <a:rPr lang="de-DE" baseline="30000">
                    <a:latin typeface="+mn-lt"/>
                    <a:cs typeface="Arial" panose="020B0604020202020204" pitchFamily="34" charset="0"/>
                  </a:rPr>
                  <a:t>2</a:t>
                </a:r>
                <a:r>
                  <a:rPr lang="de-DE" baseline="0">
                    <a:latin typeface="+mn-lt"/>
                    <a:cs typeface="Arial" panose="020B0604020202020204" pitchFamily="34" charset="0"/>
                  </a:rPr>
                  <a:t>]</a:t>
                </a:r>
                <a:endParaRPr lang="de-DE" baseline="30000">
                  <a:latin typeface="+mn-lt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577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99640</xdr:colOff>
      <xdr:row>0</xdr:row>
      <xdr:rowOff>67917</xdr:rowOff>
    </xdr:from>
    <xdr:to>
      <xdr:col>12</xdr:col>
      <xdr:colOff>715038</xdr:colOff>
      <xdr:row>15</xdr:row>
      <xdr:rowOff>94587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73028D-1D33-488D-1AF4-4C062EC21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543B-5535-4248-8562-EECBCA211F6A}">
  <dimension ref="B2:C24"/>
  <sheetViews>
    <sheetView showGridLines="0" showRowColHeaders="0" tabSelected="1" workbookViewId="0">
      <selection activeCell="C19" sqref="C19"/>
    </sheetView>
  </sheetViews>
  <sheetFormatPr baseColWidth="10" defaultColWidth="11.44140625" defaultRowHeight="14.4" x14ac:dyDescent="0.3"/>
  <cols>
    <col min="1" max="1" width="3.88671875" style="8" customWidth="1"/>
    <col min="2" max="2" width="20.6640625" style="8" customWidth="1"/>
    <col min="3" max="3" width="21.109375" style="8" customWidth="1"/>
    <col min="4" max="16384" width="11.44140625" style="8"/>
  </cols>
  <sheetData>
    <row r="2" spans="2:3" x14ac:dyDescent="0.3">
      <c r="B2" s="6"/>
      <c r="C2" s="7"/>
    </row>
    <row r="3" spans="2:3" x14ac:dyDescent="0.3">
      <c r="B3" s="6" t="s">
        <v>10</v>
      </c>
      <c r="C3" s="7"/>
    </row>
    <row r="4" spans="2:3" x14ac:dyDescent="0.3">
      <c r="B4" s="6"/>
      <c r="C4" s="7"/>
    </row>
    <row r="5" spans="2:3" x14ac:dyDescent="0.3">
      <c r="B5" s="9"/>
      <c r="C5" s="7"/>
    </row>
    <row r="6" spans="2:3" x14ac:dyDescent="0.3">
      <c r="B6" s="10"/>
      <c r="C6" s="11"/>
    </row>
    <row r="7" spans="2:3" x14ac:dyDescent="0.3">
      <c r="B7" s="12" t="s">
        <v>11</v>
      </c>
      <c r="C7" s="13" t="s">
        <v>18</v>
      </c>
    </row>
    <row r="8" spans="2:3" x14ac:dyDescent="0.3">
      <c r="B8" s="12"/>
      <c r="C8" s="14"/>
    </row>
    <row r="9" spans="2:3" x14ac:dyDescent="0.3">
      <c r="B9" s="12" t="s">
        <v>12</v>
      </c>
      <c r="C9" s="14" t="s">
        <v>19</v>
      </c>
    </row>
    <row r="10" spans="2:3" x14ac:dyDescent="0.3">
      <c r="B10" s="12"/>
      <c r="C10" s="14"/>
    </row>
    <row r="11" spans="2:3" x14ac:dyDescent="0.3">
      <c r="B11" s="12"/>
      <c r="C11" s="14"/>
    </row>
    <row r="12" spans="2:3" x14ac:dyDescent="0.3">
      <c r="B12" s="12"/>
      <c r="C12" s="14"/>
    </row>
    <row r="13" spans="2:3" x14ac:dyDescent="0.3">
      <c r="B13" s="12"/>
      <c r="C13" s="14"/>
    </row>
    <row r="14" spans="2:3" x14ac:dyDescent="0.3">
      <c r="B14" s="12"/>
      <c r="C14" s="14"/>
    </row>
    <row r="15" spans="2:3" x14ac:dyDescent="0.3">
      <c r="B15" s="12"/>
      <c r="C15" s="14"/>
    </row>
    <row r="16" spans="2:3" x14ac:dyDescent="0.3">
      <c r="B16" s="12"/>
      <c r="C16" s="14"/>
    </row>
    <row r="17" spans="2:3" x14ac:dyDescent="0.3">
      <c r="B17" s="12"/>
      <c r="C17" s="14"/>
    </row>
    <row r="18" spans="2:3" x14ac:dyDescent="0.3">
      <c r="B18" s="12" t="s">
        <v>13</v>
      </c>
      <c r="C18" s="14" t="s">
        <v>14</v>
      </c>
    </row>
    <row r="19" spans="2:3" x14ac:dyDescent="0.3">
      <c r="B19" s="12" t="s">
        <v>15</v>
      </c>
      <c r="C19" s="15">
        <v>45260</v>
      </c>
    </row>
    <row r="20" spans="2:3" x14ac:dyDescent="0.3">
      <c r="B20" s="12" t="s">
        <v>16</v>
      </c>
      <c r="C20" s="21" t="s">
        <v>26</v>
      </c>
    </row>
    <row r="21" spans="2:3" x14ac:dyDescent="0.3">
      <c r="B21" s="10"/>
      <c r="C21" s="16"/>
    </row>
    <row r="22" spans="2:3" x14ac:dyDescent="0.3">
      <c r="B22" s="17"/>
      <c r="C22" s="7"/>
    </row>
    <row r="23" spans="2:3" x14ac:dyDescent="0.3">
      <c r="B23" s="17" t="s">
        <v>17</v>
      </c>
      <c r="C23" s="7"/>
    </row>
    <row r="24" spans="2:3" x14ac:dyDescent="0.3">
      <c r="B24" s="18"/>
      <c r="C24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3A77-CE58-490A-8233-5071166805F1}">
  <dimension ref="A1:G12"/>
  <sheetViews>
    <sheetView zoomScale="115" zoomScaleNormal="115" workbookViewId="0">
      <selection activeCell="G2" sqref="G2"/>
    </sheetView>
  </sheetViews>
  <sheetFormatPr baseColWidth="10" defaultRowHeight="14.4" x14ac:dyDescent="0.3"/>
  <cols>
    <col min="1" max="1" width="7.6640625" style="1" bestFit="1" customWidth="1"/>
    <col min="2" max="2" width="10.21875" bestFit="1" customWidth="1"/>
    <col min="3" max="3" width="7.44140625" bestFit="1" customWidth="1"/>
    <col min="4" max="4" width="3.77734375" customWidth="1"/>
    <col min="5" max="5" width="4.88671875" customWidth="1"/>
    <col min="6" max="6" width="12.109375" customWidth="1"/>
    <col min="7" max="7" width="13.109375" customWidth="1"/>
  </cols>
  <sheetData>
    <row r="1" spans="1:7" ht="15.6" x14ac:dyDescent="0.35">
      <c r="A1" s="1" t="s">
        <v>20</v>
      </c>
      <c r="B1" s="4">
        <v>12</v>
      </c>
      <c r="C1" t="s">
        <v>0</v>
      </c>
      <c r="E1" s="3" t="s">
        <v>4</v>
      </c>
      <c r="F1" s="3" t="s">
        <v>7</v>
      </c>
      <c r="G1" s="20" t="s">
        <v>25</v>
      </c>
    </row>
    <row r="2" spans="1:7" ht="15.6" x14ac:dyDescent="0.35">
      <c r="A2" s="1" t="s">
        <v>21</v>
      </c>
      <c r="B2" s="4">
        <v>3</v>
      </c>
      <c r="C2" t="s">
        <v>0</v>
      </c>
      <c r="E2">
        <f>d0/2</f>
        <v>6</v>
      </c>
      <c r="F2">
        <f t="shared" ref="F2:F12" si="0">c_^2*lc^2/2-2*c_*lc^3/3+lc^4-c_^2*E2^3/2+2*c_*E2^4-E2^5/4</f>
        <v>55419120</v>
      </c>
      <c r="G2">
        <f t="shared" ref="G2:G12" si="1">ω^2*ρ/(h+l+d0/2-E2)^2*F2/9.81/100</f>
        <v>136.8722052327557</v>
      </c>
    </row>
    <row r="3" spans="1:7" ht="15.6" x14ac:dyDescent="0.35">
      <c r="A3" s="1" t="s">
        <v>22</v>
      </c>
      <c r="B3" s="4">
        <v>2</v>
      </c>
      <c r="C3" t="s">
        <v>0</v>
      </c>
      <c r="E3">
        <f t="shared" ref="E3:E12" si="2">E2+l/10</f>
        <v>12</v>
      </c>
      <c r="F3">
        <f t="shared" si="0"/>
        <v>36435960</v>
      </c>
      <c r="G3">
        <f t="shared" si="1"/>
        <v>96.301348692942398</v>
      </c>
    </row>
    <row r="4" spans="1:7" x14ac:dyDescent="0.3">
      <c r="A4" s="1" t="s">
        <v>1</v>
      </c>
      <c r="B4" s="4">
        <v>60</v>
      </c>
      <c r="C4" t="s">
        <v>0</v>
      </c>
      <c r="E4">
        <f t="shared" si="2"/>
        <v>18</v>
      </c>
      <c r="F4">
        <f t="shared" si="0"/>
        <v>-3627936</v>
      </c>
      <c r="G4">
        <f t="shared" si="1"/>
        <v>-10.285885913998627</v>
      </c>
    </row>
    <row r="5" spans="1:7" x14ac:dyDescent="0.3">
      <c r="A5" s="2" t="s">
        <v>2</v>
      </c>
      <c r="B5" s="4">
        <v>7850</v>
      </c>
      <c r="C5" t="s">
        <v>8</v>
      </c>
      <c r="E5">
        <f t="shared" si="2"/>
        <v>24</v>
      </c>
      <c r="F5">
        <f t="shared" si="0"/>
        <v>-59022216</v>
      </c>
      <c r="G5">
        <f t="shared" si="1"/>
        <v>-179.96420466224521</v>
      </c>
    </row>
    <row r="6" spans="1:7" x14ac:dyDescent="0.3">
      <c r="A6" s="19" t="s">
        <v>23</v>
      </c>
      <c r="B6" s="4">
        <v>0.1</v>
      </c>
      <c r="C6" t="s">
        <v>24</v>
      </c>
      <c r="E6">
        <f t="shared" si="2"/>
        <v>30</v>
      </c>
      <c r="F6">
        <f t="shared" si="0"/>
        <v>-113125680</v>
      </c>
      <c r="G6">
        <f t="shared" si="1"/>
        <v>-371.97406040207738</v>
      </c>
    </row>
    <row r="7" spans="1:7" x14ac:dyDescent="0.3">
      <c r="E7">
        <f t="shared" si="2"/>
        <v>36</v>
      </c>
      <c r="F7">
        <f t="shared" si="0"/>
        <v>-138679560</v>
      </c>
      <c r="G7">
        <f t="shared" si="1"/>
        <v>-493.20853822629971</v>
      </c>
    </row>
    <row r="8" spans="1:7" x14ac:dyDescent="0.3">
      <c r="B8" s="1" t="s">
        <v>9</v>
      </c>
      <c r="E8">
        <f t="shared" si="2"/>
        <v>42</v>
      </c>
      <c r="F8">
        <f t="shared" si="0"/>
        <v>-98020800</v>
      </c>
      <c r="G8">
        <f t="shared" si="1"/>
        <v>-378.26303941556239</v>
      </c>
    </row>
    <row r="9" spans="1:7" x14ac:dyDescent="0.3">
      <c r="A9" s="1" t="s">
        <v>3</v>
      </c>
      <c r="B9" s="5">
        <f>d2_/(d1_-d2_)*l</f>
        <v>120</v>
      </c>
      <c r="C9" t="s">
        <v>0</v>
      </c>
      <c r="E9">
        <f t="shared" si="2"/>
        <v>48</v>
      </c>
      <c r="F9">
        <f t="shared" si="0"/>
        <v>56684664</v>
      </c>
      <c r="G9">
        <f t="shared" si="1"/>
        <v>238.18151494655547</v>
      </c>
    </row>
    <row r="10" spans="1:7" x14ac:dyDescent="0.3">
      <c r="A10" s="1" t="s">
        <v>5</v>
      </c>
      <c r="B10" s="5">
        <f>d0/2+l</f>
        <v>66</v>
      </c>
      <c r="C10" t="s">
        <v>0</v>
      </c>
      <c r="E10">
        <f t="shared" si="2"/>
        <v>54</v>
      </c>
      <c r="F10">
        <f t="shared" si="0"/>
        <v>383208624</v>
      </c>
      <c r="G10">
        <f t="shared" si="1"/>
        <v>1759.90028306417</v>
      </c>
    </row>
    <row r="11" spans="1:7" x14ac:dyDescent="0.3">
      <c r="A11" s="1" t="s">
        <v>6</v>
      </c>
      <c r="B11" s="5">
        <f>h+l+d0/2</f>
        <v>186</v>
      </c>
      <c r="C11" t="s">
        <v>0</v>
      </c>
      <c r="E11">
        <f t="shared" si="2"/>
        <v>60</v>
      </c>
      <c r="F11">
        <f t="shared" si="0"/>
        <v>949027320</v>
      </c>
      <c r="G11">
        <f t="shared" si="1"/>
        <v>4783.4173445117094</v>
      </c>
    </row>
    <row r="12" spans="1:7" x14ac:dyDescent="0.3">
      <c r="E12">
        <f t="shared" si="2"/>
        <v>66</v>
      </c>
      <c r="F12">
        <f t="shared" si="0"/>
        <v>1831088160</v>
      </c>
      <c r="G12">
        <f t="shared" si="1"/>
        <v>10175.304434250767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Cover</vt:lpstr>
      <vt:lpstr>Tabelle1</vt:lpstr>
      <vt:lpstr>c_</vt:lpstr>
      <vt:lpstr>d0</vt:lpstr>
      <vt:lpstr>d1_</vt:lpstr>
      <vt:lpstr>d2_</vt:lpstr>
      <vt:lpstr>h</vt:lpstr>
      <vt:lpstr>l</vt:lpstr>
      <vt:lpstr>lc</vt:lpstr>
      <vt:lpstr>ρ</vt:lpstr>
      <vt:lpstr>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2022-09-28T04:26:07Z</dcterms:created>
  <dcterms:modified xsi:type="dcterms:W3CDTF">2023-11-30T06:40:38Z</dcterms:modified>
</cp:coreProperties>
</file>